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Default Extension="png" ContentType="image/png"/>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Default Extension="bin" ContentType="application/vnd.openxmlformats-officedocument.spreadsheetml.printerSettings"/>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drawings/drawing8.xml" ContentType="application/vnd.openxmlformats-officedocument.drawing+xml"/>
  <Override PartName="/xl/worksheets/sheet9.xml" ContentType="application/vnd.openxmlformats-officedocument.spreadsheetml.worksheet+xml"/>
  <Override PartName="/xl/drawings/drawing9.xml" ContentType="application/vnd.openxmlformats-officedocument.drawing+xml"/>
  <Override PartName="/xl/worksheets/sheet10.xml" ContentType="application/vnd.openxmlformats-officedocument.spreadsheetml.worksheet+xml"/>
  <Override PartName="/xl/drawings/drawing10.xml" ContentType="application/vnd.openxmlformats-officedocument.drawing+xml"/>
  <Override PartName="/xl/worksheets/sheet11.xml" ContentType="application/vnd.openxmlformats-officedocument.spreadsheetml.worksheet+xml"/>
  <Override PartName="/xl/drawings/drawing11.xml" ContentType="application/vnd.openxmlformats-officedocument.drawing+xml"/>
  <Override PartName="/xl/worksheets/sheet12.xml" ContentType="application/vnd.openxmlformats-officedocument.spreadsheetml.worksheet+xml"/>
  <Override PartName="/xl/drawings/drawing12.xml" ContentType="application/vnd.openxmlformats-officedocument.drawing+xml"/>
  <Override PartName="/xl/worksheets/sheet13.xml" ContentType="application/vnd.openxmlformats-officedocument.spreadsheetml.worksheet+xml"/>
  <Override PartName="/xl/drawings/drawing13.xml" ContentType="application/vnd.openxmlformats-officedocument.drawing+xml"/>
  <Override PartName="/xl/worksheets/sheet14.xml" ContentType="application/vnd.openxmlformats-officedocument.spreadsheetml.worksheet+xml"/>
  <Override PartName="/xl/drawings/drawing14.xml" ContentType="application/vnd.openxmlformats-officedocument.drawing+xml"/>
  <Override PartName="/xl/worksheets/sheet15.xml" ContentType="application/vnd.openxmlformats-officedocument.spreadsheetml.worksheet+xml"/>
  <Override PartName="/xl/drawings/drawing15.xml" ContentType="application/vnd.openxmlformats-officedocument.drawing+xml"/>
  <Override PartName="/xl/worksheets/sheet16.xml" ContentType="application/vnd.openxmlformats-officedocument.spreadsheetml.worksheet+xml"/>
  <Override PartName="/xl/drawings/drawing16.xml" ContentType="application/vnd.openxmlformats-officedocument.drawing+xml"/>
  <Override PartName="/xl/worksheets/sheet17.xml" ContentType="application/vnd.openxmlformats-officedocument.spreadsheetml.worksheet+xml"/>
  <Override PartName="/xl/drawings/drawing17.xml" ContentType="application/vnd.openxmlformats-officedocument.drawing+xml"/>
  <Override PartName="/xl/worksheets/sheet18.xml" ContentType="application/vnd.openxmlformats-officedocument.spreadsheetml.worksheet+xml"/>
  <Override PartName="/xl/drawings/drawing18.xml" ContentType="application/vnd.openxmlformats-officedocument.drawing+xml"/>
  <Override PartName="/xl/worksheets/sheet19.xml" ContentType="application/vnd.openxmlformats-officedocument.spreadsheetml.worksheet+xml"/>
  <Override PartName="/xl/drawings/drawing19.xml" ContentType="application/vnd.openxmlformats-officedocument.drawing+xml"/>
  <Override PartName="/xl/worksheets/sheet20.xml" ContentType="application/vnd.openxmlformats-officedocument.spreadsheetml.worksheet+xml"/>
  <Override PartName="/xl/drawings/drawing20.xml" ContentType="application/vnd.openxmlformats-officedocument.drawing+xml"/>
  <Override PartName="/xl/worksheets/sheet21.xml" ContentType="application/vnd.openxmlformats-officedocument.spreadsheetml.worksheet+xml"/>
  <Override PartName="/xl/drawings/drawing21.xml" ContentType="application/vnd.openxmlformats-officedocument.drawing+xml"/>
  <Override PartName="/xl/worksheets/sheet22.xml" ContentType="application/vnd.openxmlformats-officedocument.spreadsheetml.worksheet+xml"/>
  <Override PartName="/xl/drawings/drawing22.xml" ContentType="application/vnd.openxmlformats-officedocument.drawing+xml"/>
  <Override PartName="/xl/worksheets/sheet23.xml" ContentType="application/vnd.openxmlformats-officedocument.spreadsheetml.worksheet+xml"/>
  <Override PartName="/xl/drawings/drawing23.xml" ContentType="application/vnd.openxmlformats-officedocument.drawing+xml"/>
  <Override PartName="/xl/worksheets/sheet24.xml" ContentType="application/vnd.openxmlformats-officedocument.spreadsheetml.worksheet+xml"/>
  <Override PartName="/xl/drawings/drawing24.xml" ContentType="application/vnd.openxmlformats-officedocument.drawing+xml"/>
  <Override PartName="/xl/worksheets/sheet25.xml" ContentType="application/vnd.openxmlformats-officedocument.spreadsheetml.worksheet+xml"/>
  <Override PartName="/xl/drawings/drawing25.xml" ContentType="application/vnd.openxmlformats-officedocument.drawing+xml"/>
  <Override PartName="/xl/worksheets/sheet26.xml" ContentType="application/vnd.openxmlformats-officedocument.spreadsheetml.worksheet+xml"/>
  <Override PartName="/xl/drawings/drawing26.xml" ContentType="application/vnd.openxmlformats-officedocument.drawing+xml"/>
  <Override PartName="/xl/worksheets/sheet27.xml" ContentType="application/vnd.openxmlformats-officedocument.spreadsheetml.worksheet+xml"/>
  <Override PartName="/xl/drawings/drawing27.xml" ContentType="application/vnd.openxmlformats-officedocument.drawing+xml"/>
  <Override PartName="/xl/worksheets/sheet28.xml" ContentType="application/vnd.openxmlformats-officedocument.spreadsheetml.worksheet+xml"/>
  <Override PartName="/xl/drawings/drawing28.xml" ContentType="application/vnd.openxmlformats-officedocument.drawing+xml"/>
  <Override PartName="/xl/worksheets/sheet29.xml" ContentType="application/vnd.openxmlformats-officedocument.spreadsheetml.worksheet+xml"/>
  <Override PartName="/xl/drawings/drawing29.xml" ContentType="application/vnd.openxmlformats-officedocument.drawing+xml"/>
  <Override PartName="/xl/worksheets/sheet30.xml" ContentType="application/vnd.openxmlformats-officedocument.spreadsheetml.worksheet+xml"/>
  <Override PartName="/xl/drawings/drawing30.xml" ContentType="application/vnd.openxmlformats-officedocument.drawing+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drawings/drawing31.xml" ContentType="application/vnd.openxmlformats-officedocument.drawing+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3" Type="http://schemas.openxmlformats.org/officeDocument/2006/relationships/extended-properties" Target="docProps/app.xml" /><Relationship Id="rId2" Type="http://schemas.openxmlformats.org/package/2006/relationships/metadata/core-properties" Target="docProps/core.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4" lowestEdited="4" rupBuild="9302"/>
  <workbookPr codeName="xlsBook"/>
  <mc:AlternateContent xmlns:mc="http://schemas.openxmlformats.org/markup-compatibility/2006">
    <mc:Choice Requires="x15">
      <x15ac:absPath xmlns:x15ac="http://schemas.microsoft.com/office/spreadsheetml/2010/11/ac" url="C:\Users\mochns\Desktop\шаблоны  2\предложение о тарифе\"/>
    </mc:Choice>
  </mc:AlternateContent>
  <bookViews>
    <workbookView xWindow="0" yWindow="0" windowWidth="28800" windowHeight="10635" tabRatio="903" firstSheet="2" activeTab="29"/>
  </bookViews>
  <sheets>
    <sheet name="modList00" sheetId="623" state="veryHidden" r:id="rId3"/>
    <sheet name="Лог обновления" sheetId="429" state="veryHidden" r:id="rId4"/>
    <sheet name="Титульный" sheetId="437"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state="veryHidden" r:id="rId11"/>
    <sheet name="Форма 4.10.2 | Т-ТЭ | потр" sheetId="642" state="veryHidden"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4.10.3 | Т-передача ТН" sheetId="630" r:id="rId23"/>
    <sheet name="Форма 1.0.1 | Т-гор.вода" sheetId="616" state="veryHidden" r:id="rId24"/>
    <sheet name="Форма 4.10.4 | Т-гор.вода" sheetId="628" state="veryHidden" r:id="rId25"/>
    <sheet name="Форма 1.0.1 | Т-подкл" sheetId="618" state="veryHidden" r:id="rId26"/>
    <sheet name="Форма 4.10.5 | Т-подкл" sheetId="633" state="veryHidden" r:id="rId27"/>
    <sheet name="Форма 1.0.1 | Т-подкл(инд)" sheetId="617" state="veryHidden" r:id="rId28"/>
    <sheet name="Форма 4.10.6 | Т-подкл(инд)" sheetId="632" state="veryHidden" r:id="rId29"/>
    <sheet name="Форма 1.0.1 | Форма 4.9" sheetId="645" state="veryHidden" r:id="rId30"/>
    <sheet name="Форма 4.9" sheetId="646" state="veryHidden" r:id="rId31"/>
    <sheet name="Форма 4.10.1" sheetId="647" r:id="rId32"/>
    <sheet name="Форма 1.0.2" sheetId="550" state="veryHidden" r:id="rId33"/>
    <sheet name="Сведения об изменении" sheetId="568" state="veryHidden" r:id="rId34"/>
    <sheet name="et_union_hor" sheetId="471" state="veryHidden" r:id="rId35"/>
    <sheet name="TEHSHEET" sheetId="205" state="veryHidden" r:id="rId36"/>
    <sheet name="modList14_1" sheetId="644" state="veryHidden" r:id="rId37"/>
    <sheet name="modList13" sheetId="648" state="veryHidden" r:id="rId38"/>
    <sheet name="modListTempFilter" sheetId="620" state="veryHidden" r:id="rId39"/>
    <sheet name="modCheckCyan" sheetId="612" state="veryHidden" r:id="rId40"/>
    <sheet name="REESTR_LINK" sheetId="602" state="veryHidden" r:id="rId41"/>
    <sheet name="REESTR_DS" sheetId="603" state="veryHidden" r:id="rId42"/>
    <sheet name="modHTTP" sheetId="604" state="veryHidden" r:id="rId43"/>
    <sheet name="modfrmRezimChoose" sheetId="609" state="veryHidden" r:id="rId44"/>
    <sheet name="modSheetMain" sheetId="599" state="veryHidden" r:id="rId45"/>
    <sheet name="REESTR_VT" sheetId="577" state="veryHidden" r:id="rId46"/>
    <sheet name="REESTR_VED" sheetId="579" state="veryHidden" r:id="rId47"/>
    <sheet name="modfrmReestrObj" sheetId="570" state="veryHidden" r:id="rId48"/>
    <sheet name="AllSheetsInThisWorkbook" sheetId="389" state="veryHidden" r:id="rId49"/>
    <sheet name="et_union_vert" sheetId="521" state="veryHidden" r:id="rId50"/>
    <sheet name="modInstruction" sheetId="605" state="veryHidden" r:id="rId51"/>
    <sheet name="modRegion" sheetId="528" state="veryHidden" r:id="rId52"/>
    <sheet name="modReestr" sheetId="433" state="veryHidden" r:id="rId53"/>
    <sheet name="modfrmReestr" sheetId="434" state="veryHidden" r:id="rId54"/>
    <sheet name="modUpdTemplMain" sheetId="424" state="veryHidden" r:id="rId55"/>
    <sheet name="REESTR_ORG" sheetId="390" state="veryHidden" r:id="rId56"/>
    <sheet name="modClassifierValidate" sheetId="400" state="veryHidden" r:id="rId57"/>
    <sheet name="modProv" sheetId="520" state="veryHidden" r:id="rId58"/>
    <sheet name="modHyp" sheetId="398" state="veryHidden" r:id="rId59"/>
    <sheet name="modServiceModule" sheetId="594" state="veryHidden" r:id="rId60"/>
    <sheet name="modList01" sheetId="551" state="veryHidden" r:id="rId61"/>
    <sheet name="modList02" sheetId="504" state="veryHidden" r:id="rId62"/>
    <sheet name="modList03" sheetId="549" state="veryHidden" r:id="rId63"/>
    <sheet name="REESTR_MO_FILTER" sheetId="621" state="veryHidden" r:id="rId64"/>
    <sheet name="REESTR_MO" sheetId="518" state="veryHidden" r:id="rId65"/>
    <sheet name="modInfo" sheetId="513" state="veryHidden" r:id="rId66"/>
    <sheet name="modList05" sheetId="619" state="veryHidden" r:id="rId67"/>
    <sheet name="modList06" sheetId="553" state="veryHidden" r:id="rId68"/>
    <sheet name="modList07" sheetId="569" state="veryHidden" r:id="rId69"/>
    <sheet name="modList11" sheetId="539" state="veryHidden" r:id="rId70"/>
    <sheet name="modList12" sheetId="611" state="veryHidden" r:id="rId71"/>
    <sheet name="modfrmDateChoose" sheetId="517" state="veryHidden" r:id="rId72"/>
    <sheet name="modComm" sheetId="514" state="veryHidden" r:id="rId73"/>
    <sheet name="modThisWorkbook" sheetId="511" state="veryHidden" r:id="rId74"/>
    <sheet name="modfrmReestrMR" sheetId="519" state="veryHidden" r:id="rId75"/>
    <sheet name="modfrmCheckUpdates" sheetId="512" state="veryHidden" r:id="rId76"/>
  </sheets>
  <definedNames>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13">'Форма 4.10.2 | Т-ТЭ | потр'!$M$30</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13">'Форма 4.10.2 | Т-ТЭ | потр'!$M$31</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13">'Форма 4.10.2 | Т-ТЭ | потр'!$M$32</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13">'Форма 4.10.2 | Т-ТЭ | потр'!$M$29</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#REF!</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потр'!$M$18:$W$32</definedName>
    <definedName name="checkCell_List06_13_double_date">'Форма 4.10.2 | Т-ТЭ | потр'!$X$18:$X$32</definedName>
    <definedName name="checkCell_List06_13_unique_t">'Форма 4.10.2 | Т-ТЭ | потр'!$M$18:$M$32</definedName>
    <definedName name="checkCell_List06_13_unique_t1">'Форма 4.10.2 | Т-ТЭ | потр'!$Y$18:$Y$32</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ТН'!$M$18:$W$34</definedName>
    <definedName name="checkCell_List06_7_double_date">'Форма 4.10.3 | Т-передача ТН'!$X$18:$X$34</definedName>
    <definedName name="checkCell_List06_7_unique_t">'Форма 4.10.3 | Т-передача ТН'!$M$18:$M$34</definedName>
    <definedName name="checkCell_List06_7_unique_t1">'Форма 4.10.3 | Т-передача ТН'!$Y$18:$Y$34</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#REF!</definedName>
    <definedName name="checkCells_List05_8">'Форма 1.0.1 | Резерв мощности'!$F$7:$I$17</definedName>
    <definedName name="checkCells_List05_9">'Форма 1.0.1 | Т-подкл(инд)'!$F$7:$I$17</definedName>
    <definedName name="checkCells_List14_1">'Форма 4.10.1'!$D$14:$L$32</definedName>
    <definedName name="checkDEfCell_List01">#REF!</definedName>
    <definedName name="chkGetUpdatesValue">#REF!</definedName>
    <definedName name="chkNoUpdatesValue">#REF!</definedName>
    <definedName name="code">#REF!</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#REF!</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#REF!</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#REF!</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#REF!</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#REF!</definedName>
    <definedName name="Instr_2">#REF!</definedName>
    <definedName name="Instr_3">#REF!</definedName>
    <definedName name="Instr_4">#REF!</definedName>
    <definedName name="Instr_5">#REF!</definedName>
    <definedName name="Instr_6">#REF!</definedName>
    <definedName name="Instr_7">#REF!</definedName>
    <definedName name="Instr_8">#REF!</definedName>
    <definedName name="instr_hyp1">#REF!</definedName>
    <definedName name="instr_hyp2">#REF!</definedName>
    <definedName name="instr_hyp3">#REF!</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REESTR_MO!$A$2:$D$96</definedName>
    <definedName name="List01_CheckC">#REF!</definedName>
    <definedName name="List01_NameCol">#REF!</definedName>
    <definedName name="List01_REESTR_MO">#REF!</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потр'!$V$18:$V$32</definedName>
    <definedName name="List06_13_note">'Форма 4.10.2 | Т-ТЭ | потр'!$W$18:$W$32</definedName>
    <definedName name="List06_13_Period">'Форма 4.10.2 | Т-ТЭ | потр'!$O$18:$U$32</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ТН'!$O$18:$O$34</definedName>
    <definedName name="List06_7_MC2">'Форма 4.10.3 | Т-передача ТН'!$V$18:$V$34</definedName>
    <definedName name="List06_7_note">'Форма 4.10.3 | Т-передача ТН'!$W$18:$W$34</definedName>
    <definedName name="List06_7_Period">'Форма 4.10.3 | Т-передача ТН'!$O$18:$U$34</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4.10.1'!$H$22:$I$32</definedName>
    <definedName name="List14_1_DPR">'Форма 4.10.1'!$K$20</definedName>
    <definedName name="List14_1_flagIPR">'Форма 4.10.1'!$J$15</definedName>
    <definedName name="List14_1_GroundMaterials_1">'Форма 4.10.1'!$K$15:$K$32</definedName>
    <definedName name="List14_1_hypIPR">'Форма 4.10.1'!$K$15</definedName>
    <definedName name="List14_1_method">'Форма 4.10.1'!$J$17:$J$18</definedName>
    <definedName name="List14_1_note">'Форма 4.10.1'!$L$14:$L$32</definedName>
    <definedName name="ListForms">modSheetMain!$A:$A</definedName>
    <definedName name="logical">TEHSHEET!$D$2:$D$3</definedName>
    <definedName name="mo_List01">#REF!</definedName>
    <definedName name="MODesc">'Перечень тарифов'!$N$20:$N$26</definedName>
    <definedName name="MONTH">TEHSHEET!$E$2:$E$13</definedName>
    <definedName name="mr_List01">#REF!</definedName>
    <definedName name="mrCopy_List01">#REF!</definedName>
    <definedName name="mrmoCopy_List01">#REF!</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#REF!</definedName>
    <definedName name="pDel_List01_0">#REF!</definedName>
    <definedName name="pDel_List01_1">#REF!</definedName>
    <definedName name="pDel_List01_2">#REF!</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ТН'!$K$18:$K$34</definedName>
    <definedName name="pDel_List06_7_2">'Форма 4.10.3 | Т-передача ТН'!$J$18:$J$34</definedName>
    <definedName name="pDel_List06_7_3">'Форма 4.10.3 | Т-передача ТН'!$I$18:$I$34</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4.10.1'!$C$22:$C$23</definedName>
    <definedName name="pDel_List14_1_2_2">'Форма 4.10.1'!$G$22:$G$23</definedName>
    <definedName name="pDel_List14_1_3">'Форма 4.10.1'!$C$25:$C$26</definedName>
    <definedName name="pDel_List14_1_3_2">'Форма 4.10.1'!$G$25:$G$26</definedName>
    <definedName name="pDel_List14_1_4">'Форма 4.10.1'!$C$28:$C$29</definedName>
    <definedName name="pDel_List14_1_4_2">'Форма 4.10.1'!$G$28:$G$29</definedName>
    <definedName name="pDel_List14_1_5">'Форма 4.10.1'!$C$31:$C$32</definedName>
    <definedName name="pDel_List14_1_5_2">'Форма 4.10.1'!$G$31:$G$32</definedName>
    <definedName name="periodEnd">Титульный!$F$12</definedName>
    <definedName name="periodStart">Титульный!$F$11</definedName>
    <definedName name="pIns_Comm">#REF!</definedName>
    <definedName name="pIns_List01_0">#REF!</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потр'!$V$13:$V$32</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ТН'!$V$14:$V$34</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REESTR_ORG!$A$2:$J$601</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#REF!</definedName>
    <definedName name="terCopy_List01">#REF!</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#REF!</definedName>
    <definedName name="VDET_END_DATE">TEHSHEET!$F$32</definedName>
    <definedName name="VDET_START_DATE">TEHSHEET!$E$32</definedName>
    <definedName name="version">#REF!</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52511"/>
</workbook>
</file>

<file path=xl/calcChain.xml><?xml version="1.0" encoding="utf-8"?>
<calcChain xmlns="http://schemas.openxmlformats.org/spreadsheetml/2006/main">
  <c r="M8" i="629" l="1"/>
</calcChain>
</file>

<file path=xl/sharedStrings.xml><?xml version="1.0" encoding="utf-8"?>
<sst xmlns="http://schemas.openxmlformats.org/spreadsheetml/2006/main" count="6748" uniqueCount="3010">
  <si>
    <t>et_List02(_1,_2,_3)</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</si>
  <si>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</si>
  <si>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</si>
  <si>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</si>
  <si>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</si>
  <si>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</si>
  <si>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</si>
  <si>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</si>
  <si>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</si>
  <si>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</si>
  <si>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</si>
  <si>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</si>
  <si>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</si>
  <si>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</si>
  <si>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</si>
  <si>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</si>
  <si>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</si>
  <si>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</si>
  <si>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</si>
  <si>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</si>
  <si>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</si>
  <si>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</si>
  <si>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</si>
  <si>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</si>
  <si>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</si>
  <si>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</si>
  <si>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</si>
  <si>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</si>
  <si>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</si>
  <si>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</si>
  <si>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</si>
  <si>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</si>
  <si>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</si>
  <si>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</si>
  <si>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</si>
  <si>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</si>
  <si>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</si>
  <si>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</si>
  <si>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</si>
  <si>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</si>
  <si>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</si>
  <si>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</si>
  <si>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</si>
  <si>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</si>
  <si>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</si>
  <si>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</si>
  <si>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</si>
  <si>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</si>
  <si>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</si>
  <si>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</si>
  <si>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</si>
  <si>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</si>
  <si>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</si>
  <si>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</si>
  <si>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</si>
  <si>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</si>
  <si>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</si>
  <si>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</si>
  <si>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</si>
  <si>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</si>
  <si>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</si>
  <si>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</si>
  <si>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</si>
  <si>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</si>
  <si>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</si>
  <si>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</si>
  <si>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</si>
  <si>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</si>
  <si>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</si>
  <si>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</si>
  <si>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</si>
  <si>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</si>
  <si>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</si>
  <si>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</si>
  <si>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</si>
  <si>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</si>
  <si>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</si>
  <si>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</si>
  <si>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</si>
  <si>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</si>
  <si>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</si>
  <si>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</si>
  <si>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</si>
  <si>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</si>
  <si>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</si>
  <si>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</si>
  <si>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</si>
  <si>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</si>
  <si>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</si>
  <si>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</si>
  <si>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</si>
  <si>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</si>
  <si>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</si>
  <si>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</si>
  <si>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</si>
  <si>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</si>
  <si>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</si>
  <si>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</si>
  <si>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</si>
  <si>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</si>
  <si>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</si>
  <si>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</si>
  <si>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</si>
  <si>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</si>
  <si>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</si>
  <si>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</si>
  <si>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</si>
  <si>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</si>
  <si>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</si>
  <si>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</si>
  <si>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</si>
  <si>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</si>
  <si>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</si>
  <si>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</si>
  <si>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</si>
  <si>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</si>
  <si>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</si>
  <si>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</si>
  <si>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</si>
  <si>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</si>
  <si>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</si>
  <si>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</si>
  <si>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</si>
  <si>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</si>
  <si>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</si>
  <si>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</si>
  <si>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</si>
  <si>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</si>
  <si>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</si>
  <si>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</si>
  <si>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</si>
  <si>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</si>
  <si>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</si>
  <si>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</si>
  <si>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</si>
  <si>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</si>
  <si>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</si>
  <si>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</si>
  <si>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</si>
  <si>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</si>
  <si>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</si>
  <si>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</si>
  <si>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</si>
  <si>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</si>
  <si>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</si>
  <si>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</si>
  <si>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</si>
  <si>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</si>
  <si>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</si>
  <si>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</si>
  <si>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</si>
  <si>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</si>
  <si>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</si>
  <si>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</si>
  <si>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</si>
  <si>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</si>
  <si>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</si>
  <si>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</si>
  <si>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</si>
  <si>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</si>
  <si>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</si>
  <si>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</si>
  <si>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</si>
  <si>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</si>
  <si>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</si>
  <si>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</si>
  <si>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</si>
  <si>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</si>
  <si>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</si>
  <si>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</si>
  <si>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</si>
  <si>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</si>
  <si>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</si>
  <si>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</si>
  <si>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</si>
  <si>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</si>
  <si>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</si>
  <si>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</si>
  <si>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</si>
  <si>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</si>
  <si>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</si>
  <si>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</si>
  <si>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</si>
  <si>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</si>
  <si>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</si>
  <si>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</si>
  <si>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</si>
  <si>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</si>
  <si>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</si>
  <si>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</si>
  <si>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</si>
  <si>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</si>
  <si>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</si>
  <si>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</si>
  <si>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</si>
  <si>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</si>
  <si>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</si>
  <si>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</si>
  <si>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</si>
  <si>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</si>
  <si>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</si>
  <si>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</si>
  <si>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</si>
  <si>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</si>
  <si>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</si>
  <si>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</si>
  <si>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</si>
  <si>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</si>
  <si>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</si>
  <si>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</si>
  <si>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</si>
  <si>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</si>
  <si>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</si>
  <si>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</si>
  <si>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</si>
  <si>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</si>
  <si>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</si>
  <si>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</si>
  <si>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</si>
  <si>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</si>
  <si>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</si>
  <si>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</si>
  <si>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</si>
  <si>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</si>
  <si>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</si>
  <si>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</si>
  <si>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</si>
  <si>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</si>
  <si>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</si>
  <si>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</si>
  <si>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</si>
  <si>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</si>
  <si>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</si>
  <si>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</si>
  <si>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</si>
  <si>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</si>
  <si>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</si>
  <si>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</si>
  <si>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</si>
  <si>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</si>
  <si>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</si>
  <si>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</si>
  <si>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</si>
  <si>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</si>
  <si>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</si>
  <si>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</si>
  <si>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</si>
  <si>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</si>
  <si>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</si>
  <si>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</si>
  <si>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</si>
  <si>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</si>
  <si>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</si>
  <si>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</si>
  <si>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</si>
  <si>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</si>
  <si>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</si>
  <si>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</si>
  <si>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</si>
  <si>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</si>
  <si>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</si>
  <si>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</si>
  <si>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</si>
  <si>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</si>
  <si>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</si>
  <si>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</si>
  <si>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</si>
  <si>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</si>
  <si>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</si>
  <si>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</si>
  <si>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</si>
  <si>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</si>
  <si>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</si>
  <si>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</si>
  <si>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</si>
  <si>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</si>
  <si>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</si>
  <si>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</si>
  <si>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</si>
  <si>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</si>
  <si>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</si>
  <si>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</si>
  <si>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</si>
  <si>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</si>
  <si>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</si>
  <si>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</si>
  <si>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</si>
  <si>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</si>
  <si>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</si>
  <si>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</si>
  <si>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</si>
  <si>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</si>
  <si>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</si>
  <si>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</si>
  <si>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</si>
  <si>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</si>
  <si>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</si>
  <si>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</si>
  <si>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</si>
  <si>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</si>
  <si>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</si>
  <si>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</si>
  <si>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</si>
  <si>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</si>
  <si>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</si>
  <si>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</si>
  <si>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</si>
  <si>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</si>
  <si>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</si>
  <si>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</si>
  <si>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</si>
  <si>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</si>
  <si>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</si>
  <si>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</si>
  <si>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</si>
  <si>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</si>
  <si>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</si>
  <si>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</si>
  <si>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</si>
  <si>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</si>
  <si>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</si>
  <si>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</si>
  <si>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</si>
  <si>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</si>
  <si>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</si>
  <si>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</si>
  <si>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</si>
  <si>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</si>
  <si>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</si>
  <si>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</si>
  <si>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</si>
  <si>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</si>
  <si>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</si>
  <si>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</si>
  <si>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</si>
  <si>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</si>
  <si>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</si>
  <si>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</si>
  <si>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</si>
  <si>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</si>
  <si>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</si>
  <si>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</si>
  <si>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</si>
  <si>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</si>
  <si>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</si>
  <si>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</si>
  <si>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</si>
  <si>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</si>
  <si>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</si>
  <si>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</si>
  <si>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</si>
  <si>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</si>
  <si>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</si>
  <si>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</si>
  <si>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</si>
  <si>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</si>
  <si>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</si>
  <si>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</si>
  <si>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</si>
  <si>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</si>
  <si>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</si>
  <si>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</si>
  <si>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</si>
  <si>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</si>
  <si>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</si>
  <si>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</si>
  <si>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</si>
  <si>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</si>
  <si>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</si>
  <si>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</si>
  <si>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</si>
  <si>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</si>
  <si>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</si>
  <si>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</si>
  <si>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</si>
  <si>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</si>
  <si>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</si>
  <si>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Наименование</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</si>
  <si>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</si>
  <si>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</si>
  <si>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</si>
  <si>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</si>
  <si>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</si>
  <si>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</si>
  <si>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</si>
  <si>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</si>
  <si>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</si>
  <si>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</si>
  <si>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</si>
  <si>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</si>
  <si>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</si>
  <si>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</si>
  <si>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</si>
  <si>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</si>
  <si>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</si>
  <si>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</si>
  <si>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</si>
  <si>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</si>
  <si>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</si>
  <si>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</si>
  <si>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</si>
  <si>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</si>
  <si>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</si>
  <si>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</si>
  <si>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</si>
  <si>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</si>
  <si>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</si>
  <si>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</si>
  <si>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</si>
  <si>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</si>
  <si>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</si>
  <si>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</si>
  <si>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</si>
  <si>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</si>
  <si>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</si>
  <si>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</si>
  <si>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</si>
  <si>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</si>
  <si>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</si>
  <si>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</si>
  <si>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</si>
  <si>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</si>
  <si>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</si>
  <si>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</si>
  <si>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</si>
  <si>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</si>
  <si>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</si>
  <si>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</si>
  <si>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</si>
  <si>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</si>
  <si>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</si>
  <si>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</si>
  <si>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</si>
  <si>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</si>
  <si>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</si>
  <si>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</si>
  <si>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</si>
  <si>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</si>
  <si>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</si>
  <si>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</si>
  <si>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</si>
  <si>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</si>
  <si>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</si>
  <si>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</si>
  <si>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</si>
  <si>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</si>
  <si>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</si>
  <si>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</si>
  <si>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</si>
  <si>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</si>
  <si>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</si>
  <si>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</si>
  <si>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</si>
  <si>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</si>
  <si>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</si>
  <si>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</si>
  <si>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</si>
  <si>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</si>
  <si>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</si>
  <si>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</si>
  <si>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</si>
  <si>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</si>
  <si>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</si>
  <si>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</si>
  <si>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</si>
  <si>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</si>
  <si>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</si>
  <si>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</si>
  <si>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</si>
  <si>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</si>
  <si>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</si>
  <si>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</si>
  <si>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</si>
  <si>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</si>
  <si>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</si>
  <si>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</si>
  <si>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</si>
  <si>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</si>
  <si>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</si>
  <si>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</si>
  <si>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</si>
  <si>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</si>
  <si>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</si>
  <si>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</si>
  <si>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</si>
  <si>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</si>
  <si>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</si>
  <si>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</si>
  <si>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</si>
  <si>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</si>
  <si>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</si>
  <si>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</si>
  <si>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</si>
  <si>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</si>
  <si>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</si>
  <si>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</si>
  <si>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</si>
  <si>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</si>
  <si>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</si>
  <si>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</si>
  <si>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</si>
  <si>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</si>
  <si>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</si>
  <si>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</si>
  <si>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</si>
  <si>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</si>
  <si>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</si>
  <si>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</si>
  <si>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</si>
  <si>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</si>
  <si>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</si>
  <si>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</si>
  <si>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</si>
  <si>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</si>
  <si>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</si>
  <si>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</si>
  <si>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</si>
  <si>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</si>
  <si>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</si>
  <si>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</si>
  <si>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</si>
  <si>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</si>
  <si>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</si>
  <si>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</si>
  <si>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</si>
  <si>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</si>
  <si>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</si>
  <si>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</si>
  <si>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</si>
  <si>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</si>
  <si>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</si>
  <si>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</si>
  <si>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</si>
  <si>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</si>
  <si>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</si>
  <si>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</si>
  <si>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List05_11</t>
  </si>
  <si>
    <t>Указывается наименование вида регулируемой деятельности.</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</si>
  <si>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</si>
  <si>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</si>
  <si>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</si>
  <si>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rPr>
      <t>1</t>
    </r>
    <r>
      <rPr>
        <sz val="9"/>
        <rFont val="Tahoma"/>
        <family val="2"/>
      </rPr>
      <t xml:space="preserve"> Информация размещается при раскрытии информации по каждой из форм.</t>
    </r>
  </si>
  <si>
    <r>
      <rPr>
        <vertAlign val="superscript"/>
        <sz val="9"/>
        <rFont val="Tahoma"/>
        <family val="2"/>
      </rPr>
      <t>2</t>
    </r>
    <r>
      <rPr>
        <sz val="9"/>
        <rFont val="Tahoma"/>
        <family val="2"/>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</si>
  <si>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</si>
  <si>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</si>
  <si>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</si>
  <si>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</si>
  <si>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</si>
  <si>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</si>
  <si>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</si>
  <si>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</si>
  <si>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</si>
  <si>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</si>
  <si>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</si>
  <si>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</si>
  <si>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</si>
  <si>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</si>
  <si>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</si>
  <si>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</si>
  <si>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</si>
  <si>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</si>
  <si>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</si>
  <si>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</si>
  <si>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</si>
  <si>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</si>
  <si>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</si>
  <si>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</si>
  <si>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</si>
  <si>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</si>
  <si>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</si>
  <si>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</si>
  <si>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</si>
  <si>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</si>
  <si>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</si>
  <si>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</si>
  <si>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</si>
  <si>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</si>
  <si>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</si>
  <si>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</si>
  <si>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</si>
  <si>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</si>
  <si>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</si>
  <si>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</si>
  <si>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</si>
  <si>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</si>
  <si>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</si>
  <si>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</si>
  <si>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</si>
  <si>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</si>
  <si>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</si>
  <si>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</si>
  <si>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</si>
  <si>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</si>
  <si>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</si>
  <si>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</si>
  <si>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</si>
  <si>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</si>
  <si>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</si>
  <si>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</si>
  <si>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</si>
  <si>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</si>
  <si>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</si>
  <si>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</si>
  <si>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rPr>
      <t>с (!)</t>
    </r>
    <r>
      <rPr>
        <sz val="9"/>
        <rFont val="Tahoma"/>
        <family val="2"/>
      </rPr>
      <t xml:space="preserve"> разбивкой по поставщикам</t>
    </r>
  </si>
  <si>
    <r>
      <t xml:space="preserve">Тариф на горячую воду предлагается </t>
    </r>
    <r>
      <rPr>
        <b/>
        <sz val="9"/>
        <rFont val="Tahoma"/>
        <family val="2"/>
      </rPr>
      <t>без (!)</t>
    </r>
    <r>
      <rPr>
        <sz val="9"/>
        <rFont val="Tahoma"/>
        <family val="2"/>
      </rPr>
      <t xml:space="preserve"> разбивки на компоненты</t>
    </r>
  </si>
  <si>
    <t>NDS</t>
  </si>
  <si>
    <t>woNDS</t>
  </si>
  <si>
    <t>Тип теплоснабжающей организации</t>
  </si>
  <si>
    <r>
      <rPr>
        <b/>
        <sz val="9"/>
        <rFont val="Tahoma"/>
        <family val="2"/>
      </rPr>
      <t>Тип организации</t>
    </r>
    <r>
      <rPr>
        <sz val="9"/>
        <rFont val="Tahoma"/>
        <family val="2"/>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</si>
  <si>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</si>
  <si>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</si>
  <si>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</si>
  <si>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</si>
  <si>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</si>
  <si>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</si>
  <si>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</si>
  <si>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</si>
  <si>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</si>
  <si>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</si>
  <si>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</si>
  <si>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</si>
  <si>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</si>
  <si>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</si>
  <si>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</si>
  <si>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</si>
  <si>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</si>
  <si>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</si>
  <si>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</si>
  <si>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</si>
  <si>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</si>
  <si>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</si>
  <si>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</si>
  <si>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</si>
  <si>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</si>
  <si>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</si>
  <si>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</si>
  <si>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</si>
  <si>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</si>
  <si>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</si>
  <si>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</si>
  <si>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</si>
  <si>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</si>
  <si>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</si>
  <si>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</si>
  <si>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</si>
  <si>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</si>
  <si>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</si>
  <si>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</si>
  <si>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</si>
  <si>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</si>
  <si>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</si>
  <si>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</si>
  <si>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</si>
  <si>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</si>
  <si>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</si>
  <si>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</si>
  <si>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</si>
  <si>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</si>
  <si>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</si>
  <si>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</si>
  <si>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</si>
  <si>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</si>
  <si>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</si>
  <si>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</si>
  <si>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</si>
  <si>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</si>
  <si>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</si>
  <si>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</si>
  <si>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</si>
  <si>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</si>
  <si>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</si>
  <si>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</si>
  <si>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</si>
  <si>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</si>
  <si>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</si>
  <si>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</si>
  <si>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</si>
  <si>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</si>
  <si>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</si>
  <si>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</si>
  <si>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</si>
  <si>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</si>
  <si>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</si>
  <si>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</si>
  <si>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</si>
  <si>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</si>
  <si>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</si>
  <si>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</si>
  <si>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</si>
  <si>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</si>
  <si>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</si>
  <si>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</si>
  <si>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</si>
  <si>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</si>
  <si>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</si>
  <si>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</si>
  <si>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</si>
  <si>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</si>
  <si>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</si>
  <si>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</si>
  <si>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</si>
  <si>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</si>
  <si>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</si>
  <si>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</si>
  <si>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</si>
  <si>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</si>
  <si>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</si>
  <si>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</si>
  <si>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</si>
  <si>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</si>
  <si>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</si>
  <si>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</si>
  <si>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</si>
  <si>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rPr>
      <t>1</t>
    </r>
  </si>
  <si>
    <r>
      <t>Форма 4.10.5 Информация о предложении величин тарифов на подключение к системе теплоснабжения</t>
    </r>
    <r>
      <rPr>
        <vertAlign val="superscript"/>
        <sz val="10"/>
        <rFont val="Tahoma"/>
        <family val="2"/>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</si>
  <si>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</si>
  <si>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</si>
  <si>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</si>
  <si>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</si>
  <si>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</si>
  <si>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</si>
  <si>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</si>
  <si>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</si>
  <si>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</si>
  <si>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</si>
  <si>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</si>
  <si>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</si>
  <si>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</si>
  <si>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</si>
  <si>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</si>
  <si>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</si>
  <si>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02.05.2023</t>
  </si>
  <si>
    <t>Арамильский городской округ</t>
  </si>
  <si>
    <t>65729000</t>
  </si>
  <si>
    <t>Артемовский городской округ</t>
  </si>
  <si>
    <t>65703000</t>
  </si>
  <si>
    <t>Артинский городской округ</t>
  </si>
  <si>
    <t>65704000</t>
  </si>
  <si>
    <t>Асбестовский городской округ</t>
  </si>
  <si>
    <t>65730000</t>
  </si>
  <si>
    <t>Ачитский городской округ</t>
  </si>
  <si>
    <t>65705000</t>
  </si>
  <si>
    <t>Байкаловский муниципальный район</t>
  </si>
  <si>
    <t>65608000</t>
  </si>
  <si>
    <t>Баженовское сельское поселение</t>
  </si>
  <si>
    <t>65608405</t>
  </si>
  <si>
    <t>Байкаловское сельское поселение</t>
  </si>
  <si>
    <t>65608406</t>
  </si>
  <si>
    <t>Краснополянское сельское поселение</t>
  </si>
  <si>
    <t>65608425</t>
  </si>
  <si>
    <t>Белоярский городской округ</t>
  </si>
  <si>
    <t>65706000</t>
  </si>
  <si>
    <t>Березовский городской округ</t>
  </si>
  <si>
    <t>65731000</t>
  </si>
  <si>
    <t>Бисертский городской округ</t>
  </si>
  <si>
    <t>65759000</t>
  </si>
  <si>
    <t>Верхнесалдинский городской округ</t>
  </si>
  <si>
    <t>65708000</t>
  </si>
  <si>
    <t>Волчанский городской округ</t>
  </si>
  <si>
    <t>65735000</t>
  </si>
  <si>
    <t>Гаринский городской округ</t>
  </si>
  <si>
    <t>65710000</t>
  </si>
  <si>
    <t>Горноуральский городской округ</t>
  </si>
  <si>
    <t>65717000</t>
  </si>
  <si>
    <t>Городской округ "Город Лесной"</t>
  </si>
  <si>
    <t>65749000</t>
  </si>
  <si>
    <t>Ивдельский городской округ</t>
  </si>
  <si>
    <t>65738000</t>
  </si>
  <si>
    <t>Ирбитское муниципальное образование</t>
  </si>
  <si>
    <t>65711000</t>
  </si>
  <si>
    <t>Каменский городской округ</t>
  </si>
  <si>
    <t>65712000</t>
  </si>
  <si>
    <t>Камышловский городской округ</t>
  </si>
  <si>
    <t>65741000</t>
  </si>
  <si>
    <t>Качканарский городской округ</t>
  </si>
  <si>
    <t>65743000</t>
  </si>
  <si>
    <t>Кировградский городской округ</t>
  </si>
  <si>
    <t>65744000</t>
  </si>
  <si>
    <t>Кушвинский городской округ</t>
  </si>
  <si>
    <t>65748000</t>
  </si>
  <si>
    <t>Малышевский городской округ</t>
  </si>
  <si>
    <t>65762000</t>
  </si>
  <si>
    <t>Махнёвское муниципальное образование</t>
  </si>
  <si>
    <t>65769000</t>
  </si>
  <si>
    <t>Невьянский городской округ</t>
  </si>
  <si>
    <t>65714000</t>
  </si>
  <si>
    <t>Нижнесергинский муниципальный район</t>
  </si>
  <si>
    <t>65628000</t>
  </si>
  <si>
    <t>Дружининское городское поселение</t>
  </si>
  <si>
    <t>65628174</t>
  </si>
  <si>
    <t>Кленовское сельское поселение</t>
  </si>
  <si>
    <t>65628420</t>
  </si>
  <si>
    <t>Михайловское муниципальное образование</t>
  </si>
  <si>
    <t>65628104</t>
  </si>
  <si>
    <t>Нижнесергинское городское поселение</t>
  </si>
  <si>
    <t>65628101</t>
  </si>
  <si>
    <t>городское поселение Верхние Серги</t>
  </si>
  <si>
    <t>65628163</t>
  </si>
  <si>
    <t>муниципальное образование рабочий поселок Атиг</t>
  </si>
  <si>
    <t>65628154</t>
  </si>
  <si>
    <t>Нижнетуринский городской округ</t>
  </si>
  <si>
    <t>65715000</t>
  </si>
  <si>
    <t>Новолялинский городской округ</t>
  </si>
  <si>
    <t>65716000</t>
  </si>
  <si>
    <t>Новоуральский городской округ</t>
  </si>
  <si>
    <t>65752000</t>
  </si>
  <si>
    <t>Полевской городской округ</t>
  </si>
  <si>
    <t>65754000</t>
  </si>
  <si>
    <t>Пышминский городской округ</t>
  </si>
  <si>
    <t>65718000</t>
  </si>
  <si>
    <t>Режевской городской округ</t>
  </si>
  <si>
    <t>65720000</t>
  </si>
  <si>
    <t>Североуральский городской округ</t>
  </si>
  <si>
    <t>65755000</t>
  </si>
  <si>
    <t>Серовский городской округ</t>
  </si>
  <si>
    <t>65756000</t>
  </si>
  <si>
    <t>Слободо-Туринский муниципальный район</t>
  </si>
  <si>
    <t>65639000</t>
  </si>
  <si>
    <t>Ницинское сельское поселение</t>
  </si>
  <si>
    <t>65639440</t>
  </si>
  <si>
    <t>Сладковское сельское поселение</t>
  </si>
  <si>
    <t>65639455</t>
  </si>
  <si>
    <t>Слободо-Туринское сельское поселение</t>
  </si>
  <si>
    <t>65639460</t>
  </si>
  <si>
    <t>Усть-Ницинское сельское поселение</t>
  </si>
  <si>
    <t>65639470</t>
  </si>
  <si>
    <t>Сосьвинский городской округ</t>
  </si>
  <si>
    <t>65721000</t>
  </si>
  <si>
    <t>Сысертский городской округ</t>
  </si>
  <si>
    <t>65722000</t>
  </si>
  <si>
    <t>Таборинский муниципальный район</t>
  </si>
  <si>
    <t>65645000</t>
  </si>
  <si>
    <t>Кузнецовское сельское поселение</t>
  </si>
  <si>
    <t>65645415</t>
  </si>
  <si>
    <t>Межселенные территории Таборинского муниципального района, находящиеся вне границ сельских поселений</t>
  </si>
  <si>
    <t>65645701</t>
  </si>
  <si>
    <t>Таборинское сельское поселение</t>
  </si>
  <si>
    <t>65645440</t>
  </si>
  <si>
    <t>Унже-Павинское сельское поселение</t>
  </si>
  <si>
    <t>65645450</t>
  </si>
  <si>
    <t>Тавдинский городской округ</t>
  </si>
  <si>
    <t>65723000</t>
  </si>
  <si>
    <t>Талицкий городской округ</t>
  </si>
  <si>
    <t>65724000</t>
  </si>
  <si>
    <t>Тугулымский городской округ</t>
  </si>
  <si>
    <t>65725000</t>
  </si>
  <si>
    <t>Туринский городской округ</t>
  </si>
  <si>
    <t>65726000</t>
  </si>
  <si>
    <t>Шалинский городской округ</t>
  </si>
  <si>
    <t>65727000</t>
  </si>
  <si>
    <t>город Каменск-Уральский</t>
  </si>
  <si>
    <t>65740000</t>
  </si>
  <si>
    <t>город Нижний Тагил</t>
  </si>
  <si>
    <t>65751000</t>
  </si>
  <si>
    <t>городской округ Богданович</t>
  </si>
  <si>
    <t>65707000</t>
  </si>
  <si>
    <t>городской округ Верх-Нейвинский</t>
  </si>
  <si>
    <t>65761000</t>
  </si>
  <si>
    <t>городской округ Верхнее Дуброво</t>
  </si>
  <si>
    <t>65760000</t>
  </si>
  <si>
    <t>городской округ Верхний Тагил</t>
  </si>
  <si>
    <t>65733000</t>
  </si>
  <si>
    <t>городской округ Верхняя Пышма</t>
  </si>
  <si>
    <t>65732000</t>
  </si>
  <si>
    <t>городской округ Верхняя Тура</t>
  </si>
  <si>
    <t>65734000</t>
  </si>
  <si>
    <t>городской округ Верхотурский</t>
  </si>
  <si>
    <t>65709000</t>
  </si>
  <si>
    <t>городской округ Дегтярск</t>
  </si>
  <si>
    <t>65736000</t>
  </si>
  <si>
    <t>городской округ ЗАТО Свободный</t>
  </si>
  <si>
    <t>65765000</t>
  </si>
  <si>
    <t>городской округ Заречный</t>
  </si>
  <si>
    <t>65737000</t>
  </si>
  <si>
    <t>городской округ Карпинск</t>
  </si>
  <si>
    <t>65742000</t>
  </si>
  <si>
    <t>городской округ Краснотурьинск</t>
  </si>
  <si>
    <t>65745000</t>
  </si>
  <si>
    <t>городской округ Красноуральск</t>
  </si>
  <si>
    <t>65746000</t>
  </si>
  <si>
    <t>городской округ Красноуфимск</t>
  </si>
  <si>
    <t>65747000</t>
  </si>
  <si>
    <t>городской округ Нижняя Салда</t>
  </si>
  <si>
    <t>65750000</t>
  </si>
  <si>
    <t>городской округ Пелым</t>
  </si>
  <si>
    <t>65764000</t>
  </si>
  <si>
    <t>городской округ Первоуральск</t>
  </si>
  <si>
    <t>65753000</t>
  </si>
  <si>
    <t>городской округ Ревда</t>
  </si>
  <si>
    <t>65719000</t>
  </si>
  <si>
    <t>городской округ Рефтинский</t>
  </si>
  <si>
    <t>65763000</t>
  </si>
  <si>
    <t>городской округ Среднеуральск</t>
  </si>
  <si>
    <t>65757000</t>
  </si>
  <si>
    <t>городской округ Староуткинск</t>
  </si>
  <si>
    <t>65766000</t>
  </si>
  <si>
    <t>городской округ Сухой Лог</t>
  </si>
  <si>
    <t>65758000</t>
  </si>
  <si>
    <t>муниципальное образование «поселок Уральский»</t>
  </si>
  <si>
    <t>65767000</t>
  </si>
  <si>
    <t>муниципальное образование Алапаевское</t>
  </si>
  <si>
    <t>65771000</t>
  </si>
  <si>
    <t>муниципальное образование Камышловский муниципальный район</t>
  </si>
  <si>
    <t>65623000</t>
  </si>
  <si>
    <t>Муниципальное образование "Восточное сельское поселение"</t>
  </si>
  <si>
    <t>65623405</t>
  </si>
  <si>
    <t>Муниципальное образование "Галкинское сельское поселение"</t>
  </si>
  <si>
    <t>65623415</t>
  </si>
  <si>
    <t>Муниципальное образование "Зареченское сельское поселение"</t>
  </si>
  <si>
    <t>65623420</t>
  </si>
  <si>
    <t>Муниципальное образование "Калиновское сельское поселение"</t>
  </si>
  <si>
    <t>65623430</t>
  </si>
  <si>
    <t>Муниципальное образование "Обуховское сельское поселение"</t>
  </si>
  <si>
    <t>65623455</t>
  </si>
  <si>
    <t>муниципальное образование Красноуфимский округ</t>
  </si>
  <si>
    <t>65713000</t>
  </si>
  <si>
    <t>муниципальное образование город Алапаевск</t>
  </si>
  <si>
    <t>65728000</t>
  </si>
  <si>
    <t>муниципальное образование город Екатеринбург</t>
  </si>
  <si>
    <t>65701000</t>
  </si>
  <si>
    <t>муниципальное образование город Ирбит</t>
  </si>
  <si>
    <t>65739000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</si>
  <si>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</si>
  <si>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</si>
  <si>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</si>
  <si>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</si>
  <si>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</si>
  <si>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</si>
  <si>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</si>
  <si>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</si>
  <si>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</si>
  <si>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</si>
  <si>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</si>
  <si>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</si>
  <si>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</si>
  <si>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</si>
  <si>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</si>
  <si>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01.01.2024</t>
  </si>
  <si>
    <t>31.12.2024</t>
  </si>
  <si>
    <t>REGION_ID</t>
  </si>
  <si>
    <t>REGION_NAME</t>
  </si>
  <si>
    <t>RST_ORG_ID</t>
  </si>
  <si>
    <t>ORG_NAME</t>
  </si>
  <si>
    <t>INN_NAME</t>
  </si>
  <si>
    <t>KPP_NAME</t>
  </si>
  <si>
    <t>ORG_START_DATE</t>
  </si>
  <si>
    <t>ORG_END_DATE</t>
  </si>
  <si>
    <t>2644</t>
  </si>
  <si>
    <t>28796046</t>
  </si>
  <si>
    <t>АО "ГТ Энерго"</t>
  </si>
  <si>
    <t>7703806647</t>
  </si>
  <si>
    <t>772801001</t>
  </si>
  <si>
    <t>26560525</t>
  </si>
  <si>
    <t>АО "ГУ ЖКХ"</t>
  </si>
  <si>
    <t>5116000922</t>
  </si>
  <si>
    <t>511601001</t>
  </si>
  <si>
    <t>13-05-2009 00:00:00</t>
  </si>
  <si>
    <t>28146860</t>
  </si>
  <si>
    <t>АО "Интер РАО - Электрогенерация"</t>
  </si>
  <si>
    <t>7704784450</t>
  </si>
  <si>
    <t>770401001</t>
  </si>
  <si>
    <t>26479123</t>
  </si>
  <si>
    <t>АО "Концерн Росэнергоатом" филиал "Белоярская атомная станция", г.Заречный</t>
  </si>
  <si>
    <t>7721632827</t>
  </si>
  <si>
    <t>663943002</t>
  </si>
  <si>
    <t>28048296</t>
  </si>
  <si>
    <t>АО "Кузбассэнерго"</t>
  </si>
  <si>
    <t>4200000333</t>
  </si>
  <si>
    <t>420501001</t>
  </si>
  <si>
    <t>30-12-1993 00:00:00</t>
  </si>
  <si>
    <t>31173201</t>
  </si>
  <si>
    <t>АО "Мелиострой", с. Байкалово</t>
  </si>
  <si>
    <t>6638000362</t>
  </si>
  <si>
    <t>667601001</t>
  </si>
  <si>
    <t>28821842</t>
  </si>
  <si>
    <t>АО "НПО по медицинским иммунобиологическим препаратам "Микроген" филиал в г. Екатеринбург "Екатеринбургское предприятие по производству бактерийных препаратов", г. Екатеринбург</t>
  </si>
  <si>
    <t>7722292838</t>
  </si>
  <si>
    <t>667202001</t>
  </si>
  <si>
    <t>31-10-2014 00:00:00</t>
  </si>
  <si>
    <t>31045037</t>
  </si>
  <si>
    <t>АО "Научно-исследовательский институт машиностроения", г. Нижняя Салда</t>
  </si>
  <si>
    <t>6623125489</t>
  </si>
  <si>
    <t>662301001</t>
  </si>
  <si>
    <t>31600324</t>
  </si>
  <si>
    <t>АО "ОДК-Сервис" - Филиал "Арамиль"</t>
  </si>
  <si>
    <t>4705036363</t>
  </si>
  <si>
    <t>668543001</t>
  </si>
  <si>
    <t>30994766</t>
  </si>
  <si>
    <t>АО "ОТСК"</t>
  </si>
  <si>
    <t>6658447960</t>
  </si>
  <si>
    <t>665801001</t>
  </si>
  <si>
    <t>26850678</t>
  </si>
  <si>
    <t>АО "Пневмостроймашина", г.Екатеринбург</t>
  </si>
  <si>
    <t>6608000453</t>
  </si>
  <si>
    <t>668501001</t>
  </si>
  <si>
    <t>26838066</t>
  </si>
  <si>
    <t>АО "РЭУ"</t>
  </si>
  <si>
    <t>7714783092</t>
  </si>
  <si>
    <t>26479174</t>
  </si>
  <si>
    <t>АО "Среднеуральский медеплавильный завод", г.Ревда</t>
  </si>
  <si>
    <t>6627001318</t>
  </si>
  <si>
    <t>668401001</t>
  </si>
  <si>
    <t>31-12-2017 00:00:00</t>
  </si>
  <si>
    <t>26575381</t>
  </si>
  <si>
    <t>АО "Стройматериалы", г.Екатеринбург</t>
  </si>
  <si>
    <t>6660000978</t>
  </si>
  <si>
    <t>667001001</t>
  </si>
  <si>
    <t>30943132</t>
  </si>
  <si>
    <t>АО «ОЭЗ «Титановая долина», г. Екатеринбург</t>
  </si>
  <si>
    <t>6670376352</t>
  </si>
  <si>
    <t>31006321</t>
  </si>
  <si>
    <t>АО «Сосновское»</t>
  </si>
  <si>
    <t>6658344587</t>
  </si>
  <si>
    <t>26359541</t>
  </si>
  <si>
    <t>Акционерное общество "Автотранспорт", г.Верхняя Пышма</t>
  </si>
  <si>
    <t>6606001420</t>
  </si>
  <si>
    <t>668601001</t>
  </si>
  <si>
    <t>26631885</t>
  </si>
  <si>
    <t>Акционерное общество "Акватех", г.Заречный</t>
  </si>
  <si>
    <t>6639020763</t>
  </si>
  <si>
    <t>663901001</t>
  </si>
  <si>
    <t>26-05-2010 00:00:00</t>
  </si>
  <si>
    <t>26359673</t>
  </si>
  <si>
    <t>Акционерное общество "Артинский завод", п.Арти</t>
  </si>
  <si>
    <t>6636005894</t>
  </si>
  <si>
    <t>661901001</t>
  </si>
  <si>
    <t>26322632</t>
  </si>
  <si>
    <t>Акционерное общество "Богословское рудоуправление", г.Краснотурьинск</t>
  </si>
  <si>
    <t>6617002344</t>
  </si>
  <si>
    <t>661701001</t>
  </si>
  <si>
    <t>31-07-1996 00:00:00</t>
  </si>
  <si>
    <t>27784565</t>
  </si>
  <si>
    <t>Акционерное общество "Верхнетуринский машиностроительный завод"</t>
  </si>
  <si>
    <t>6681000827</t>
  </si>
  <si>
    <t>668101001</t>
  </si>
  <si>
    <t>28001728</t>
  </si>
  <si>
    <t>Акционерное общество "Военторг-Центр", г. Екатеринбург</t>
  </si>
  <si>
    <t>6670266695</t>
  </si>
  <si>
    <t>26359572</t>
  </si>
  <si>
    <t>Акционерное общество "Волчанское", г.Волчанск</t>
  </si>
  <si>
    <t>6614004431</t>
  </si>
  <si>
    <t>661401001</t>
  </si>
  <si>
    <t>26800755</t>
  </si>
  <si>
    <t>Акционерное общество "Газэкс", г. Каменск-Уральский</t>
  </si>
  <si>
    <t>6612001379</t>
  </si>
  <si>
    <t>660850001</t>
  </si>
  <si>
    <t>26359577</t>
  </si>
  <si>
    <t>Акционерное общество "ЕВРАЗ Качканарский горно-обогатительный комбинат", г.Качканар</t>
  </si>
  <si>
    <t>6615001962</t>
  </si>
  <si>
    <t>997550001</t>
  </si>
  <si>
    <t>15-04-1993 00:00:00</t>
  </si>
  <si>
    <t>26853991</t>
  </si>
  <si>
    <t>Акционерное общество "ЕВРАЗ Нижнетагильский металлургический комбинат", г.Нижний Тагил</t>
  </si>
  <si>
    <t>6623000680</t>
  </si>
  <si>
    <t>26322595</t>
  </si>
  <si>
    <t>Акционерное общество "Екатеринбурггаз", г. Екатеринбург</t>
  </si>
  <si>
    <t>6608005130</t>
  </si>
  <si>
    <t>30814352</t>
  </si>
  <si>
    <t>Акционерное общество "Екатеринбургская теплосетевая компания"</t>
  </si>
  <si>
    <t>6671019770</t>
  </si>
  <si>
    <t>667101001</t>
  </si>
  <si>
    <t>26632534</t>
  </si>
  <si>
    <t>Акционерное общество "Екатеринбургский завод по обработке цветных металлов", г.Екатеринбург</t>
  </si>
  <si>
    <t>6661005707</t>
  </si>
  <si>
    <t>13-11-2012 00:00:00</t>
  </si>
  <si>
    <t>26479614</t>
  </si>
  <si>
    <t>Акционерное общество "Завод керамических изделий", г.Екатеринбург</t>
  </si>
  <si>
    <t>6664006956</t>
  </si>
  <si>
    <t>667901001</t>
  </si>
  <si>
    <t>26-01-1995 00:00:00</t>
  </si>
  <si>
    <t>27967695</t>
  </si>
  <si>
    <t>Акционерное общество "Интер РАО-Электрогенерация" - филиал "Верхнетагильская ГРЭС"</t>
  </si>
  <si>
    <t>668243001</t>
  </si>
  <si>
    <t>15-06-2011 00:00:00</t>
  </si>
  <si>
    <t>26359598</t>
  </si>
  <si>
    <t>Акционерное общество "Калиновский химический завод", п.Калиново</t>
  </si>
  <si>
    <t>6621001262</t>
  </si>
  <si>
    <t>668201001</t>
  </si>
  <si>
    <t>27-07-1998 00:00:00</t>
  </si>
  <si>
    <t>26479562</t>
  </si>
  <si>
    <t>Акционерное общество "Кировградский завод твёрдых сплавов", г. Кировград</t>
  </si>
  <si>
    <t>6616000619</t>
  </si>
  <si>
    <t>04-11-1992 00:00:00</t>
  </si>
  <si>
    <t>26818855</t>
  </si>
  <si>
    <t>Акционерное общество "НЛМК-Урал", ОСП в г. Нижние Серги</t>
  </si>
  <si>
    <t>6646009256</t>
  </si>
  <si>
    <t>664645001</t>
  </si>
  <si>
    <t>26479671</t>
  </si>
  <si>
    <t>Акционерное общество "НЛМК-Урал", г.Ревда</t>
  </si>
  <si>
    <t>15-01-2001 00:00:00</t>
  </si>
  <si>
    <t>26322710</t>
  </si>
  <si>
    <t>Акционерное общество "Научно-производственная корпорация "Уралвагонзавод" имени Ф.Э.Дзержинского", г. Нижний Тагил</t>
  </si>
  <si>
    <t>6623029538</t>
  </si>
  <si>
    <t>997850001</t>
  </si>
  <si>
    <t>26479347</t>
  </si>
  <si>
    <t>Акционерное общество "Научно-производственное объединение автоматики имени академика Н.А. Семихатова", г. Екатеринбург</t>
  </si>
  <si>
    <t>6685066917</t>
  </si>
  <si>
    <t>26479446</t>
  </si>
  <si>
    <t>Акционерное общество "Научно-производственное предприятие "Старт" им. А.И. Яскина, г. Екатеринбург</t>
  </si>
  <si>
    <t>6662054224</t>
  </si>
  <si>
    <t>26850795</t>
  </si>
  <si>
    <t>Акционерное общество "Невьянский машиностроительный завод - Нефтегазовое оборудование", г. Невьянск</t>
  </si>
  <si>
    <t>6621016082</t>
  </si>
  <si>
    <t>26481044</t>
  </si>
  <si>
    <t>Акционерное общество "Нижне-Исетский завод металлоконструкций", г.Екатеринбург</t>
  </si>
  <si>
    <t>6664003916</t>
  </si>
  <si>
    <t>666401001</t>
  </si>
  <si>
    <t>28436471</t>
  </si>
  <si>
    <t>Акционерное общество "Облкоммунэнерго", г. Екатеринбург</t>
  </si>
  <si>
    <t>6671028735</t>
  </si>
  <si>
    <t>04-12-2013 00:00:00</t>
  </si>
  <si>
    <t>26580011</t>
  </si>
  <si>
    <t>Акционерное общество "Облкоммунэнерго", г. Екатеринбург - Алапаевский РКЭС</t>
  </si>
  <si>
    <t>667745002</t>
  </si>
  <si>
    <t>26580007</t>
  </si>
  <si>
    <t>Акционерное общество "Облкоммунэнерго", г. Екатеринбург - Артемовский РКЭС</t>
  </si>
  <si>
    <t>667745001</t>
  </si>
  <si>
    <t>27581373</t>
  </si>
  <si>
    <t>Акционерное общество "Облкоммунэнерго", г. Екатеринбург - Артинский РКЭС</t>
  </si>
  <si>
    <t>661945002</t>
  </si>
  <si>
    <t>26580013</t>
  </si>
  <si>
    <t>Акционерное общество "Облкоммунэнерго", г. Екатеринбург - Баранчинский РКЭС</t>
  </si>
  <si>
    <t>668145001</t>
  </si>
  <si>
    <t>26550265</t>
  </si>
  <si>
    <t>Акционерное общество "Облкоммунэнерго", г. Екатеринбург - Богдановичский РКЭС</t>
  </si>
  <si>
    <t>663345005</t>
  </si>
  <si>
    <t>26550267</t>
  </si>
  <si>
    <t>Акционерное общество "Облкоммунэнерго", г. Екатеринбург - Верх-Нейвинский РКЭС</t>
  </si>
  <si>
    <t>668245003</t>
  </si>
  <si>
    <t>26578649</t>
  </si>
  <si>
    <t>Акционерное общество "Облкоммунэнерго", г. Екатеринбург - Кировградский РКЭС</t>
  </si>
  <si>
    <t>668245002</t>
  </si>
  <si>
    <t>27654254</t>
  </si>
  <si>
    <t>Акционерное общество "Облкоммунэнерго", г. Екатеринбург - Ново-Лялинский участок</t>
  </si>
  <si>
    <t>668045001</t>
  </si>
  <si>
    <t>27918072</t>
  </si>
  <si>
    <t>Акционерное общество "Облкоммунэнерго", г. Екатеринбург - Новоуральский РКЭС</t>
  </si>
  <si>
    <t>668245001</t>
  </si>
  <si>
    <t>27581389</t>
  </si>
  <si>
    <t>Акционерное общество "Облкоммунэнерго", г. Екатеринбург - Пелымский РКЭС</t>
  </si>
  <si>
    <t>661745001</t>
  </si>
  <si>
    <t>27581395</t>
  </si>
  <si>
    <t>Акционерное общество "Облкоммунэнерго", г. Екатеринбург - Староуткинский РКЭС</t>
  </si>
  <si>
    <t>668445002</t>
  </si>
  <si>
    <t>26580015</t>
  </si>
  <si>
    <t>Акционерное общество "Облкоммунэнерго", г. Екатеринбург - Сысертский участок</t>
  </si>
  <si>
    <t>668545001</t>
  </si>
  <si>
    <t>26550269</t>
  </si>
  <si>
    <t>Акционерное общество "Облкоммунэнерго", г. Екатеринбург - Тугулымский РКЭС</t>
  </si>
  <si>
    <t>663345001</t>
  </si>
  <si>
    <t>26322608</t>
  </si>
  <si>
    <t>Акционерное общество "Первоуральский новотрубный завод", г.Первоуральск</t>
  </si>
  <si>
    <t>6625004271</t>
  </si>
  <si>
    <t>01-12-1992 00:00:00</t>
  </si>
  <si>
    <t>26574327</t>
  </si>
  <si>
    <t>Акционерное общество "Производственное объединение "Уральский оптико-механический завод" имени Э.С. Яламова", г. Екатеринбург</t>
  </si>
  <si>
    <t>6672315362</t>
  </si>
  <si>
    <t>26322585</t>
  </si>
  <si>
    <t>Акционерное общество "Птицефабрика "Свердловская", г.Екатеринбург</t>
  </si>
  <si>
    <t>6672350180</t>
  </si>
  <si>
    <t>26359624</t>
  </si>
  <si>
    <t>Акционерное общество "Ревдинский кирпичный завод", г.Ревда</t>
  </si>
  <si>
    <t>6627002142</t>
  </si>
  <si>
    <t>23-12-1992 00:00:00</t>
  </si>
  <si>
    <t>26479474</t>
  </si>
  <si>
    <t>Акционерное общество "Регионгаз-инвест", г.Екатеринбург</t>
  </si>
  <si>
    <t>6659075136</t>
  </si>
  <si>
    <t>667801001</t>
  </si>
  <si>
    <t>31559656</t>
  </si>
  <si>
    <t>Акционерное общество "Регионгаз-инвест", г.Екатеринбург - филиал Арамильский городской округ</t>
  </si>
  <si>
    <t>26517136</t>
  </si>
  <si>
    <t>Акционерное общество "Регионгаз-инвест", г.Екатеринбург - филиал Артемовский городской округ</t>
  </si>
  <si>
    <t>660203001</t>
  </si>
  <si>
    <t>26517116</t>
  </si>
  <si>
    <t>Акционерное общество "Регионгаз-инвест", г.Екатеринбург - филиал Байкаловский муниципальный район</t>
  </si>
  <si>
    <t>663803001</t>
  </si>
  <si>
    <t>26517142</t>
  </si>
  <si>
    <t>Акционерное общество "Регионгаз-инвест", г.Екатеринбург - филиал Березовский городской округ</t>
  </si>
  <si>
    <t>660403001</t>
  </si>
  <si>
    <t>26517132</t>
  </si>
  <si>
    <t>Акционерное общество "Регионгаз-инвест", г.Екатеринбург - филиал Горноуральский городской округ</t>
  </si>
  <si>
    <t>662303001</t>
  </si>
  <si>
    <t>26517114</t>
  </si>
  <si>
    <t>Акционерное общество "Регионгаз-инвест", г.Екатеринбург - филиал Ирбитское муниципальное образование</t>
  </si>
  <si>
    <t>661132001</t>
  </si>
  <si>
    <t>26517138</t>
  </si>
  <si>
    <t>Акционерное общество "Регионгаз-инвест", г.Екатеринбург - филиал Кировградский городской округ</t>
  </si>
  <si>
    <t>662132002</t>
  </si>
  <si>
    <t>26481006</t>
  </si>
  <si>
    <t>Акционерное общество "Регионгаз-инвест", г.Екатеринбург - филиал Малышевский городской округ</t>
  </si>
  <si>
    <t>660303001</t>
  </si>
  <si>
    <t>26517134</t>
  </si>
  <si>
    <t>Акционерное общество "Регионгаз-инвест", г.Екатеринбург - филиал Михайловское муниципальное образование</t>
  </si>
  <si>
    <t>664603001</t>
  </si>
  <si>
    <t>26517118</t>
  </si>
  <si>
    <t>Акционерное общество "Регионгаз-инвест", г.Екатеринбург - филиал Невьянский городской округ</t>
  </si>
  <si>
    <t>662132001</t>
  </si>
  <si>
    <t>26519527</t>
  </si>
  <si>
    <t>Акционерное общество "Регионгаз-инвест", г.Екатеринбург - филиал Пышминский городской округ</t>
  </si>
  <si>
    <t>664903001</t>
  </si>
  <si>
    <t>26517144</t>
  </si>
  <si>
    <t>Акционерное общество "Регионгаз-инвест", г.Екатеринбург - филиал Тавдинский городской округ</t>
  </si>
  <si>
    <t>663403001</t>
  </si>
  <si>
    <t>26517130</t>
  </si>
  <si>
    <t>Акционерное общество "Регионгаз-инвест", г.Екатеринбург - филиал Талицкий городской округ</t>
  </si>
  <si>
    <t>665432001</t>
  </si>
  <si>
    <t>26517128</t>
  </si>
  <si>
    <t>Акционерное общество "Регионгаз-инвест", г.Екатеринбург - филиал Туринский городской округ</t>
  </si>
  <si>
    <t>665603001</t>
  </si>
  <si>
    <t>26517140</t>
  </si>
  <si>
    <t>Акционерное общество "Регионгаз-инвест", г.Екатеринбург - филиал городской округ Красноуфимск</t>
  </si>
  <si>
    <t>661945001</t>
  </si>
  <si>
    <t>26481205</t>
  </si>
  <si>
    <t>Акционерное общество "Регионгаз-инвест", г.Екатеринбург - филиал муниципальное образование город Ирбит</t>
  </si>
  <si>
    <t>661103001</t>
  </si>
  <si>
    <t>27567057</t>
  </si>
  <si>
    <t>Акционерное общество "Ремонтно-эксплуатационное управление" филиал "Екатеринбургский", г. Екатеринбург</t>
  </si>
  <si>
    <t>667243001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</si>
  <si>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</si>
  <si>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</si>
  <si>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</si>
  <si>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</si>
  <si>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30851307</t>
  </si>
  <si>
    <t>Акционерное общество "Русатом Инфраструктурные решения", Филиал в г. Новоуральск</t>
  </si>
  <si>
    <t>7706757331</t>
  </si>
  <si>
    <t>775050001</t>
  </si>
  <si>
    <t>26479454</t>
  </si>
  <si>
    <t>Акционерное общество "Свердловскавтодор", г.Екатеринбург</t>
  </si>
  <si>
    <t>6658374729</t>
  </si>
  <si>
    <t>26479379</t>
  </si>
  <si>
    <t>Акционерное общество "Свердловский завод гипсовых изделий", г.Екатеринбург</t>
  </si>
  <si>
    <t>6659004872</t>
  </si>
  <si>
    <t>26479634</t>
  </si>
  <si>
    <t>Акционерное общество "Свердловский инструментальный завод", г.Екатеринбург</t>
  </si>
  <si>
    <t>6661000071</t>
  </si>
  <si>
    <t>26479597</t>
  </si>
  <si>
    <t>Акционерное общество "Свердловский научно-исследовательский институт химического машиностроения", г.Екатеринбург</t>
  </si>
  <si>
    <t>6664003909</t>
  </si>
  <si>
    <t>26632518</t>
  </si>
  <si>
    <t>Акционерное общество "Свердловский путевой ремонтно-механический завод "Ремпутьмаш", г.Екатеринбург</t>
  </si>
  <si>
    <t>6659128074</t>
  </si>
  <si>
    <t>665901001</t>
  </si>
  <si>
    <t>26322613</t>
  </si>
  <si>
    <t>Акционерное общество "Северский трубный завод", г. Полевской</t>
  </si>
  <si>
    <t>6626002291</t>
  </si>
  <si>
    <t>01-12-2018 00:00:00</t>
  </si>
  <si>
    <t>26322614</t>
  </si>
  <si>
    <t>Акционерное общество "Серовский завод ферросплавов", г.Серов</t>
  </si>
  <si>
    <t>6632001031</t>
  </si>
  <si>
    <t>26479369</t>
  </si>
  <si>
    <t>Акционерное общество "СиАйТи Терминал", г.Екатеринбург</t>
  </si>
  <si>
    <t>6662007746</t>
  </si>
  <si>
    <t>30832833</t>
  </si>
  <si>
    <t>Акционерное общество "Сибирско-Уральская Алюминиевая компания", г. Каменск-Уральский</t>
  </si>
  <si>
    <t>6612005052</t>
  </si>
  <si>
    <t>661201001</t>
  </si>
  <si>
    <t>27665955</t>
  </si>
  <si>
    <t>Акционерное общество "Синарская ТЭЦ"</t>
  </si>
  <si>
    <t>6612034663</t>
  </si>
  <si>
    <t>21-12-2010 00:00:00</t>
  </si>
  <si>
    <t>26359656</t>
  </si>
  <si>
    <t>Акционерное общество "Совхоз "Знаменский", с.Знаменское</t>
  </si>
  <si>
    <t>6633025204</t>
  </si>
  <si>
    <t>663301001</t>
  </si>
  <si>
    <t>01-03-1993 00:00:00</t>
  </si>
  <si>
    <t>26479255</t>
  </si>
  <si>
    <t>Акционерное общество "Стройпластполимер", г.Екатеринбург</t>
  </si>
  <si>
    <t>6664007685</t>
  </si>
  <si>
    <t>03-09-1993 00:00:00</t>
  </si>
  <si>
    <t>26629979</t>
  </si>
  <si>
    <t>Акционерное общество "Теплопрогресс", г.Среднеуральск</t>
  </si>
  <si>
    <t>6606026311</t>
  </si>
  <si>
    <t>10-12-2007 00:00:00</t>
  </si>
  <si>
    <t>31319760</t>
  </si>
  <si>
    <t>Акционерное общество "Тургаз", г. Екатеринбург</t>
  </si>
  <si>
    <t>6661046069</t>
  </si>
  <si>
    <t>26479520</t>
  </si>
  <si>
    <t>Акционерное общество "Управление тепловыми сетями", г.Верхняя Пышма</t>
  </si>
  <si>
    <t>6606017564</t>
  </si>
  <si>
    <t>26479160</t>
  </si>
  <si>
    <t>Акционерное общество "Уралкабель", г. Екатеринбург</t>
  </si>
  <si>
    <t>6658004598</t>
  </si>
  <si>
    <t>26359543</t>
  </si>
  <si>
    <t>Акционерное общество "Уралредмет", г.Верхняя Пышма</t>
  </si>
  <si>
    <t>6606002529</t>
  </si>
  <si>
    <t>27-04-1993 00:00:00</t>
  </si>
  <si>
    <t>26479651</t>
  </si>
  <si>
    <t>Акционерное общество "Уральский завод гражданской авиации", г.Екатеринбург</t>
  </si>
  <si>
    <t>6664013640</t>
  </si>
  <si>
    <t>26479102</t>
  </si>
  <si>
    <t>Акционерное общество "Уральский завод металлоконструкций", г.Екатеринбург</t>
  </si>
  <si>
    <t>6660000590</t>
  </si>
  <si>
    <t>30853984</t>
  </si>
  <si>
    <t>Акционерное общество "Уральский завод транспортного машиностроения", г. Екатеринбург</t>
  </si>
  <si>
    <t>6659190900</t>
  </si>
  <si>
    <t>27734009</t>
  </si>
  <si>
    <t>Акционерное общество "Уральский институт металлов"</t>
  </si>
  <si>
    <t>6660002502</t>
  </si>
  <si>
    <t>26851334</t>
  </si>
  <si>
    <t>Акционерное общество "Уральский турбинный завод", г.Екатеринбург</t>
  </si>
  <si>
    <t>6673100680</t>
  </si>
  <si>
    <t>31311200</t>
  </si>
  <si>
    <t>Акционерное общество "Уральский электромеханический завод", г. Екатеринбург</t>
  </si>
  <si>
    <t>6670480610</t>
  </si>
  <si>
    <t>26479172</t>
  </si>
  <si>
    <t>Акционерное общество "Уральский электрохимический комбинат", г. Новоуральск</t>
  </si>
  <si>
    <t>6629022962</t>
  </si>
  <si>
    <t>785150001</t>
  </si>
  <si>
    <t>15-08-2008 00:00:00</t>
  </si>
  <si>
    <t>26851308</t>
  </si>
  <si>
    <t>Акционерное общество "Уральское производственное предприятие "Вектор", г. Екатеринбург</t>
  </si>
  <si>
    <t>6670012517</t>
  </si>
  <si>
    <t>26482362</t>
  </si>
  <si>
    <t>Акционерное общество "Уралэлектромедь" филиал "Производство полиметаллов", г.Кировград</t>
  </si>
  <si>
    <t>6606003385</t>
  </si>
  <si>
    <t>661602002</t>
  </si>
  <si>
    <t>26322625</t>
  </si>
  <si>
    <t>Акционерное общество "Уралэлектромедь", г.Верхняя Пышма</t>
  </si>
  <si>
    <t>26632561</t>
  </si>
  <si>
    <t>Акционерное общество "Федеральная пассажирская компания" Уральский филиал АО "ФПК", г. Екатеринбург</t>
  </si>
  <si>
    <t>7708709686</t>
  </si>
  <si>
    <t>770801001</t>
  </si>
  <si>
    <t>26359784</t>
  </si>
  <si>
    <t>Акционерное общество "Химический завод "Планта", г.Нижний Тагил</t>
  </si>
  <si>
    <t>6623083253</t>
  </si>
  <si>
    <t>30-12-2011 00:00:00</t>
  </si>
  <si>
    <t>26479568</t>
  </si>
  <si>
    <t>Акционерное общество "ЭнергоГенерирующая Компания", г.Екатеринбург</t>
  </si>
  <si>
    <t>7709740583</t>
  </si>
  <si>
    <t>26359738</t>
  </si>
  <si>
    <t>Акционерное общество Большеистокское ремонтно-техническое предприятие с базой снабжения, п.Большой Исток</t>
  </si>
  <si>
    <t>6652002058</t>
  </si>
  <si>
    <t>28506103</t>
  </si>
  <si>
    <t>Березовское муниципальное унитарное предприятие "Березовские тепловые сети", г. Березовский</t>
  </si>
  <si>
    <t>6678040996</t>
  </si>
  <si>
    <t>12-05-2014 00:00:00</t>
  </si>
  <si>
    <t>26479504</t>
  </si>
  <si>
    <t>Богдановичский шпалопропиточный завод - филиал открытого акционерного общества "ТрансВудСервис", г.Богданович</t>
  </si>
  <si>
    <t>7708670340</t>
  </si>
  <si>
    <t>663302001</t>
  </si>
  <si>
    <t>11-06-2008 00:00:00</t>
  </si>
  <si>
    <t>26479078</t>
  </si>
  <si>
    <t>Богдановичское открытое акционерное общество по производству огнеупорных материалов, г.Богданович</t>
  </si>
  <si>
    <t>6605001321</t>
  </si>
  <si>
    <t>01-11-2002 00:00:00</t>
  </si>
  <si>
    <t>27571350</t>
  </si>
  <si>
    <t>Бюджетное учреждение культуры  "Слободо-Туринское культурно-досуговое объединение", с.Туринская Слобода</t>
  </si>
  <si>
    <t>6651004743</t>
  </si>
  <si>
    <t>26479154</t>
  </si>
  <si>
    <t>Волчанский механический завод - филиал АО "Научно-производственная корпорация "Уралвагонзавод", г. Волчанск</t>
  </si>
  <si>
    <t>661702001</t>
  </si>
  <si>
    <t>26359609</t>
  </si>
  <si>
    <t>ГАМУ СО "ОСЦМР "Санаторий Руш"</t>
  </si>
  <si>
    <t>6623023198</t>
  </si>
  <si>
    <t>30917264</t>
  </si>
  <si>
    <t>ГАУ "Березовский ПНИ"</t>
  </si>
  <si>
    <t>6604004048</t>
  </si>
  <si>
    <t>26632507</t>
  </si>
  <si>
    <t>Городское эксплуатационно-управленческое учреждение № 1, г.Екатеринбург</t>
  </si>
  <si>
    <t>6674100933</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</si>
  <si>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</si>
  <si>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</si>
  <si>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</si>
  <si>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28176645</t>
  </si>
  <si>
    <t>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t>
  </si>
  <si>
    <t>6606004237</t>
  </si>
  <si>
    <t>26479289</t>
  </si>
  <si>
    <t>Государственное автономное стационарное учреждение социального обслуживания населения Свердловской области "Алапаевский психоневрологический интернат", г.Алапаевск</t>
  </si>
  <si>
    <t>6601004184</t>
  </si>
  <si>
    <t>667701001</t>
  </si>
  <si>
    <t>27970709</t>
  </si>
  <si>
    <t>Государственное автономное учреждение здравоохранения Свердловской области "Областная детская клиническая больница", г. Екатеринбург</t>
  </si>
  <si>
    <t>6661002199</t>
  </si>
  <si>
    <t>26850799</t>
  </si>
  <si>
    <t>Государственное автономное учреждение здравоохранения Свердловской области "Областная специализированная больница медицинской реабилитации "Липовка", п. Липовка</t>
  </si>
  <si>
    <t>6628000074</t>
  </si>
  <si>
    <t>27583516</t>
  </si>
  <si>
    <t>Государственное автономное учреждение здравоохранения Свердловской области "Областная специализированная больница медицинской реабилитации "МАЯН", г.Талица</t>
  </si>
  <si>
    <t>6654006354</t>
  </si>
  <si>
    <t>26479408</t>
  </si>
  <si>
    <t>Государственное автономное учреждение здравоохранения Свердловской области "Психиатрическая больница № 6", г.Екатеринбург</t>
  </si>
  <si>
    <t>6664029640</t>
  </si>
  <si>
    <t>26479065</t>
  </si>
  <si>
    <t>Государственное автономное учреждение здравоохранения Свердловской области "Свердловская областная клиническая психиатрическая больница", г.Екатеринбург</t>
  </si>
  <si>
    <t>6662022984</t>
  </si>
  <si>
    <t>26-02-1991 00:00:00</t>
  </si>
  <si>
    <t>30796509</t>
  </si>
  <si>
    <t>Государственное автономное учреждение социального обслуживания Свердловской области "Комплексный центр социального обслуживания населения Слободо-Туринского района", с. Туринская Слобода</t>
  </si>
  <si>
    <t>6656019750</t>
  </si>
  <si>
    <t>26359563</t>
  </si>
  <si>
    <t>Государственное бюджетное образовательное учреждение среднего профессионального образования Свердловской области "Камышловский техникум промышленности и транспорта", г.Камышлов</t>
  </si>
  <si>
    <t>6613001406</t>
  </si>
  <si>
    <t>661301001</t>
  </si>
  <si>
    <t>31340976</t>
  </si>
  <si>
    <t>Государственное бюджетное профессиональное образовательное учреждение Свердловской области "Туринский многопрофильный техникум"</t>
  </si>
  <si>
    <t>6656002651</t>
  </si>
  <si>
    <t>26359671</t>
  </si>
  <si>
    <t>Государственное бюджетное учреждение здравоохранения Свердловской области "Артинская центральная районная больница", п.Арти</t>
  </si>
  <si>
    <t>6636002445</t>
  </si>
  <si>
    <t>26631889</t>
  </si>
  <si>
    <t>Государственное бюджетное учреждение культуры Свердловской области "Верхотурский государственный историко-архитектурный музей-заповедник", г. Верхотурье</t>
  </si>
  <si>
    <t>6640003096</t>
  </si>
  <si>
    <t>664001001</t>
  </si>
  <si>
    <t>26631881</t>
  </si>
  <si>
    <t>Государственное казенное образовательное учреждение Свердловской области "Черноусовская специальная (коррекционная) школа-интернат для детей с ограниченными возможностями здоровья", с. Черноусово</t>
  </si>
  <si>
    <t>6639008928</t>
  </si>
  <si>
    <t>26851338</t>
  </si>
  <si>
    <t>Государственное казенное учреждение Свердловской области "Дом ребенка", г.Екатеринбург</t>
  </si>
  <si>
    <t>6673226267</t>
  </si>
  <si>
    <t>667301001</t>
  </si>
  <si>
    <t>28949946</t>
  </si>
  <si>
    <t>Государственное казенное учреждение социального обслуживания Свердловской области "Социально-реабилитационный центр для несовершеннолетних невьянского района", г. Невьянск</t>
  </si>
  <si>
    <t>6621007105</t>
  </si>
  <si>
    <t>662101001</t>
  </si>
  <si>
    <t>31-03-2015 00:00:00</t>
  </si>
  <si>
    <t>26479217</t>
  </si>
  <si>
    <t>Государственное образовательное учреждение среднего профессионального образования Свердловский областной медицинский колледж, г.Екатеринбург</t>
  </si>
  <si>
    <t>6658041737</t>
  </si>
  <si>
    <t>26479162</t>
  </si>
  <si>
    <t>Государственное образовательное учреждение среднего профессионального образования Свердловской области "Камышловский гуманитарно-технологический техникум", г.Камышлов</t>
  </si>
  <si>
    <t>6613003442</t>
  </si>
  <si>
    <t>26322679</t>
  </si>
  <si>
    <t>ЕМУП "Многопрофильные энергетические системы", г.Екатеринбург</t>
  </si>
  <si>
    <t>6659073594</t>
  </si>
  <si>
    <t>26479387</t>
  </si>
  <si>
    <t>Екатеринбургская таможня, г.Екатеринбург</t>
  </si>
  <si>
    <t>6662022335</t>
  </si>
  <si>
    <t>26479108</t>
  </si>
  <si>
    <t>Екатеринбургское муниципальное унитарное предприятие "Бодрость", г.Екатеринбург</t>
  </si>
  <si>
    <t>6662024043</t>
  </si>
  <si>
    <t>666201001</t>
  </si>
  <si>
    <t>26479241</t>
  </si>
  <si>
    <t>Екатеринбургское муниципальное унитарное предприятие "Екатеринбургский метрополитен", г.Екатеринбург</t>
  </si>
  <si>
    <t>6608002436</t>
  </si>
  <si>
    <t>26359776</t>
  </si>
  <si>
    <t>Закрытое акционерное общество "Завод модульных конструкций "Магнум", г.Екатеринбург</t>
  </si>
  <si>
    <t>6660063287</t>
  </si>
  <si>
    <t>21-11-1995 00:00:00</t>
  </si>
  <si>
    <t>26479572</t>
  </si>
  <si>
    <t>Закрытое акционерное общество "Производственное объединение "Режникель", г.Реж</t>
  </si>
  <si>
    <t>6628008965</t>
  </si>
  <si>
    <t>662801001</t>
  </si>
  <si>
    <t>22-01-2010 00:00:00</t>
  </si>
  <si>
    <t>26479500</t>
  </si>
  <si>
    <t>Закрытое акционерное общество "Техносвязь", г.Екатеринбург</t>
  </si>
  <si>
    <t>6661008360</t>
  </si>
  <si>
    <t>666101001</t>
  </si>
  <si>
    <t>27811649</t>
  </si>
  <si>
    <t>Закрытое акционерное общество "Управляющая Компания "Европейское", г.Екатеринбург</t>
  </si>
  <si>
    <t>6658374006</t>
  </si>
  <si>
    <t>13-08-2012 00:00:00</t>
  </si>
  <si>
    <t>26629962</t>
  </si>
  <si>
    <t>Закрытое акционерное общество "Управляющая компания "ГорСвет", г. Березовский</t>
  </si>
  <si>
    <t>6604016533</t>
  </si>
  <si>
    <t>660401001</t>
  </si>
  <si>
    <t>26851231</t>
  </si>
  <si>
    <t>Закрытое акционерное общество "Уралдиоксид", г.Екатеринбург</t>
  </si>
  <si>
    <t>6659109603</t>
  </si>
  <si>
    <t>26318611</t>
  </si>
  <si>
    <t>Закрытое акционерное общество Межотраслевой концерн "Уралметпром", г.Екатеринбург</t>
  </si>
  <si>
    <t>6658038117</t>
  </si>
  <si>
    <t>28-03-1995 00:00:00</t>
  </si>
  <si>
    <t>28106478</t>
  </si>
  <si>
    <t>Зареченский филиал Общество с ограниченной ответственностью "АтомТеплоЭлектроСеть"</t>
  </si>
  <si>
    <t>7705923730</t>
  </si>
  <si>
    <t>663943001</t>
  </si>
  <si>
    <t>30919390</t>
  </si>
  <si>
    <t>ИП "Ганиенко Виктор Владимирович"</t>
  </si>
  <si>
    <t>666101143755</t>
  </si>
  <si>
    <t>отсутствует</t>
  </si>
  <si>
    <t>31223137</t>
  </si>
  <si>
    <t>ИП Бондарь Юрий Владимирович, г. Екатеринбург</t>
  </si>
  <si>
    <t>662606584715</t>
  </si>
  <si>
    <t>30830236</t>
  </si>
  <si>
    <t>ИП Глава крестьянского (фермерского) хозяйства Балакин Илья Сергеевич, с. Рудное</t>
  </si>
  <si>
    <t>661107518419</t>
  </si>
  <si>
    <t>30988136</t>
  </si>
  <si>
    <t>ИП Зяблицева Галина Ивановна, г.Екатеринбург</t>
  </si>
  <si>
    <t>666000306481</t>
  </si>
  <si>
    <t>31371736</t>
  </si>
  <si>
    <t>ИП Лисицын Сергей Александрович</t>
  </si>
  <si>
    <t>661304672434</t>
  </si>
  <si>
    <t>31222517</t>
  </si>
  <si>
    <t>ИП Оболенская Татьяна Николаевна</t>
  </si>
  <si>
    <t>661907810525</t>
  </si>
  <si>
    <t>31542711</t>
  </si>
  <si>
    <t>ИП Панов В.А.</t>
  </si>
  <si>
    <t>660101777750</t>
  </si>
  <si>
    <t>30847320</t>
  </si>
  <si>
    <t>Индивидуальный предприниматель Алферов Денис Евгеньевич</t>
  </si>
  <si>
    <t>667356763235</t>
  </si>
  <si>
    <t>26359556</t>
  </si>
  <si>
    <t>Индивидуальный предприниматель Балакин Сергей Михайлович, с.Рудное</t>
  </si>
  <si>
    <t>661101559056</t>
  </si>
  <si>
    <t>28425062</t>
  </si>
  <si>
    <t>Индивидуальный предприниматель Бахтияров Ислахат Джалал оглы</t>
  </si>
  <si>
    <t>664000713807</t>
  </si>
  <si>
    <t>11-11-2013 00:00:00</t>
  </si>
  <si>
    <t>28827668</t>
  </si>
  <si>
    <t>Индивидуальный предприниматель Захаров Дмитрий Андреевич, г. Камышлов</t>
  </si>
  <si>
    <t>661304890785</t>
  </si>
  <si>
    <t>13-11-2014 00:00:00</t>
  </si>
  <si>
    <t>26482358</t>
  </si>
  <si>
    <t>Индивидуальный предприниматель Камень Михаил Николаевич, г.Ирбит</t>
  </si>
  <si>
    <t>661100301343</t>
  </si>
  <si>
    <t>26482360</t>
  </si>
  <si>
    <t>Индивидуальный предприниматель Кривых Евгений Николаевич, г.Ирбит</t>
  </si>
  <si>
    <t>661100380200</t>
  </si>
  <si>
    <t>28061121</t>
  </si>
  <si>
    <t>Индивидуальный предприниматель Новосёлов Леонид Иванович, с. Ницинское</t>
  </si>
  <si>
    <t>664200030100</t>
  </si>
  <si>
    <t>31338170</t>
  </si>
  <si>
    <t>Индивидуальный предприниматель Туснолобов Алексей Васильевич</t>
  </si>
  <si>
    <t>663210005622</t>
  </si>
  <si>
    <t>26479359</t>
  </si>
  <si>
    <t>Исетский щебеночный завод - филиал открытого акционерного общества "Первая нерудная компания", п.Исеть</t>
  </si>
  <si>
    <t>7708670326</t>
  </si>
  <si>
    <t>660602001</t>
  </si>
  <si>
    <t>26631818</t>
  </si>
  <si>
    <t>Кировградское муниципальное предприятие "Благоустройство", г.Кировград</t>
  </si>
  <si>
    <t>6621017343</t>
  </si>
  <si>
    <t>26359693</t>
  </si>
  <si>
    <t>Колхоз "Урал", с.Черновское</t>
  </si>
  <si>
    <t>6642000171</t>
  </si>
  <si>
    <t>661101001</t>
  </si>
  <si>
    <t>31171581</t>
  </si>
  <si>
    <t>МБДОУ "Детский сад №5 общеразвивающего вида с приоритетным осуществлением деятельности по физическому направлению развития детей", с. Мелкозерово</t>
  </si>
  <si>
    <t>6601006985</t>
  </si>
  <si>
    <t>31528065</t>
  </si>
  <si>
    <t>МКП "Обуховское"</t>
  </si>
  <si>
    <t>6633029311</t>
  </si>
  <si>
    <t>31601739</t>
  </si>
  <si>
    <t>МУП "Горноуральская теплоснабжающая компания"</t>
  </si>
  <si>
    <t>6623140695</t>
  </si>
  <si>
    <t>31184996</t>
  </si>
  <si>
    <t>МУП "Красноуральское теплоснабжающее предприятие", г. Красноуральск</t>
  </si>
  <si>
    <t>6681009883</t>
  </si>
  <si>
    <t>30985367</t>
  </si>
  <si>
    <t>МУП "Пригородная компания выработки тепловой энергии", р.п. Горноуральский</t>
  </si>
  <si>
    <t>6623124189</t>
  </si>
  <si>
    <t>31359241</t>
  </si>
  <si>
    <t>МУП "Пригородная теплоснабжающая компания"</t>
  </si>
  <si>
    <t>6623132824</t>
  </si>
  <si>
    <t>31603781</t>
  </si>
  <si>
    <t>МУП "ТеплоСевер-Плюс"</t>
  </si>
  <si>
    <t>6617029138</t>
  </si>
  <si>
    <t>31357001</t>
  </si>
  <si>
    <t>МУП "Теплоснабжающая организация городского округа Богданович"</t>
  </si>
  <si>
    <t>6633028188</t>
  </si>
  <si>
    <t>31171996</t>
  </si>
  <si>
    <t>МУП "Теплоснабжение" Белоярского городского округа</t>
  </si>
  <si>
    <t>6683014430</t>
  </si>
  <si>
    <t>668301001</t>
  </si>
  <si>
    <t>31169621</t>
  </si>
  <si>
    <t>МУП "Тура Энерго", г. Верхняя Тура</t>
  </si>
  <si>
    <t>6681009971</t>
  </si>
  <si>
    <t>28820960</t>
  </si>
  <si>
    <t>МУП "Управляющая компания "Потенциал", г. Верхний Тагил</t>
  </si>
  <si>
    <t>6621015963</t>
  </si>
  <si>
    <t>24-10-2014 00:00:00</t>
  </si>
  <si>
    <t>31653162</t>
  </si>
  <si>
    <t>МУП «Городские тепловые сети Михайловска»</t>
  </si>
  <si>
    <t>6619027182</t>
  </si>
  <si>
    <t>31470252</t>
  </si>
  <si>
    <t>МУП «Тепловодоснабжение КГО» (поселок городского типа Мартюш)</t>
  </si>
  <si>
    <t>6612054853</t>
  </si>
  <si>
    <t>30982441</t>
  </si>
  <si>
    <t>МУП Тавдинского городского округа "Тавдинские инженерные системы", г. Тавда</t>
  </si>
  <si>
    <t>6676005900</t>
  </si>
  <si>
    <t>26631910</t>
  </si>
  <si>
    <t>Муниципальное автономное общеобразовательное учреждение "Сладковская средняя общеобразовательная школа", с.Сладковское</t>
  </si>
  <si>
    <t>6651002680</t>
  </si>
  <si>
    <t>665100268</t>
  </si>
  <si>
    <t>26479612</t>
  </si>
  <si>
    <t>Муниципальное автономное учреждение "Жилищно-коммунальное хозяйство", п.Дружинино</t>
  </si>
  <si>
    <t>6646015563</t>
  </si>
  <si>
    <t>664601001</t>
  </si>
  <si>
    <t>26479063</t>
  </si>
  <si>
    <t>Муниципальное бюджетное дошкольное образовательное учреждение "Детский сад № 18 "Радуга" общеразвивающего вида с приоритетным осуществлением деятельности по социально-личностному направлению развития детей", г. Алапаевск</t>
  </si>
  <si>
    <t>6601006738</t>
  </si>
  <si>
    <t>660101001</t>
  </si>
  <si>
    <t>26359680</t>
  </si>
  <si>
    <t>Муниципальное дошкольное образовательное учреждение Еланский детский сад "Колосок" общеразвивающего вида, с.Елань</t>
  </si>
  <si>
    <t>6638002313</t>
  </si>
  <si>
    <t>663801001</t>
  </si>
  <si>
    <t>26479472</t>
  </si>
  <si>
    <t>Муниципальное жилищно-коммунальное унитарное предприятие "Арамашка", с.Арамашка</t>
  </si>
  <si>
    <t>6628015715</t>
  </si>
  <si>
    <t>02-09-2009 00:00:00</t>
  </si>
  <si>
    <t>26359630</t>
  </si>
  <si>
    <t>Муниципальное жилищно-коммунальное унитарное предприятие "Глинское", с.Глинское</t>
  </si>
  <si>
    <t>6628011661</t>
  </si>
  <si>
    <t>27-12-2003 00:00:00</t>
  </si>
  <si>
    <t>26359634</t>
  </si>
  <si>
    <t>Муниципальное жилищно-коммунальное унитарное предприятие "Клевакинский", с.Клевакинское</t>
  </si>
  <si>
    <t>6628011750</t>
  </si>
  <si>
    <t>22-12-2003 00:00:00</t>
  </si>
  <si>
    <t>26359633</t>
  </si>
  <si>
    <t>Муниципальное жилищно-коммунальное унитарное предприятие "Липовский", с.Липовское</t>
  </si>
  <si>
    <t>6628011742</t>
  </si>
  <si>
    <t>21-10-2003 00:00:00</t>
  </si>
  <si>
    <t>26359632</t>
  </si>
  <si>
    <t>Муниципальное жилищно-коммунальное унитарное предприятие "Черемисский", с.Черемисское</t>
  </si>
  <si>
    <t>6628011735</t>
  </si>
  <si>
    <t>26359676</t>
  </si>
  <si>
    <t>Муниципальное казённое общеобразовательное учреждение Ляпуновская средняя общеобразовательная школа, с.Ляпуново</t>
  </si>
  <si>
    <t>6638002070</t>
  </si>
  <si>
    <t>26359678</t>
  </si>
  <si>
    <t>Муниципальное казённое общеобразовательное учреждение Пелевинская основная общеобразовательная школа, д. Пелевина</t>
  </si>
  <si>
    <t>6638002151</t>
  </si>
  <si>
    <t>26359677</t>
  </si>
  <si>
    <t>Муниципальное казенное общеобразовательное учреждение Городищенская средняя общеобразовательная школа, с. Городище</t>
  </si>
  <si>
    <t>6638002105</t>
  </si>
  <si>
    <t>26572613</t>
  </si>
  <si>
    <t>Муниципальное казенное предприятие "Энергокомплекс" Асбестовского городского округа, п.Белокаменный</t>
  </si>
  <si>
    <t>6603023506</t>
  </si>
  <si>
    <t>06-04-2010 00:00:00</t>
  </si>
  <si>
    <t>26359523</t>
  </si>
  <si>
    <t>Муниципальное унитарное объединенное предприятие "Рефтинское" городского округа Рефтинский, п.Рефтинский</t>
  </si>
  <si>
    <t>6603020368</t>
  </si>
  <si>
    <t>27786391</t>
  </si>
  <si>
    <t>Муниципальное унитарное предприятие "Арамиль-Тепло", г.Арамиль</t>
  </si>
  <si>
    <t>6685012118</t>
  </si>
  <si>
    <t>15-06-2012 00:00:00</t>
  </si>
  <si>
    <t>26631875</t>
  </si>
  <si>
    <t>Муниципальное унитарное предприятие "Богдановичские тепловые сети", г.Богданович</t>
  </si>
  <si>
    <t>6633016986</t>
  </si>
  <si>
    <t>28254710</t>
  </si>
  <si>
    <t>Муниципальное унитарное предприятие "Волчанский теплоэнергетический комплекс", г. Волчанск</t>
  </si>
  <si>
    <t>6617022735</t>
  </si>
  <si>
    <t>08-08-2013 00:00:00</t>
  </si>
  <si>
    <t>28016301</t>
  </si>
  <si>
    <t>Муниципальное унитарное предприятие "Восточное коммунальное хозяйство", п. Восточный</t>
  </si>
  <si>
    <t>6633019070</t>
  </si>
  <si>
    <t>26359547</t>
  </si>
  <si>
    <t>Муниципальное унитарное предприятие "Городское управление жилищно-коммунального хозяйства", г.Верхняя Салда</t>
  </si>
  <si>
    <t>6607001454</t>
  </si>
  <si>
    <t>22-01-1996 00:00:00</t>
  </si>
  <si>
    <t>26359522</t>
  </si>
  <si>
    <t>Муниципальное унитарное предприятие "Горэнерго" Муниципального образования г.Асбест</t>
  </si>
  <si>
    <t>6603002457</t>
  </si>
  <si>
    <t>10-01-1994 00:00:00</t>
  </si>
  <si>
    <t>28044397</t>
  </si>
  <si>
    <t>Муниципальное унитарное предприятие "Единая управляющая организация", г. Талица</t>
  </si>
  <si>
    <t>6633019176</t>
  </si>
  <si>
    <t>665401001</t>
  </si>
  <si>
    <t>26479450</t>
  </si>
  <si>
    <t>Муниципальное унитарное предприятие "Екатеринбургэнерго", г.Екатеринбург</t>
  </si>
  <si>
    <t>6608002884</t>
  </si>
  <si>
    <t>27-11-1991 00:00:00</t>
  </si>
  <si>
    <t>27976466</t>
  </si>
  <si>
    <t>Муниципальное унитарное предприятие "ЖКХ ГО Староуткинск", п. Староуткинск</t>
  </si>
  <si>
    <t>6684002364</t>
  </si>
  <si>
    <t>26850711</t>
  </si>
  <si>
    <t>Муниципальное унитарное предприятие "Жилищно-коммунальное хозяйство Ирбитского района", п.Пионерский</t>
  </si>
  <si>
    <t>6611014336</t>
  </si>
  <si>
    <t>30365914</t>
  </si>
  <si>
    <t>Муниципальное унитарное предприятие "Жилищно-коммунальное хозяйство Наш дом" Кленовского сельского поселения, с. Кленовское</t>
  </si>
  <si>
    <t>6619016857</t>
  </si>
  <si>
    <t>27887349</t>
  </si>
  <si>
    <t>Муниципальное унитарное предприятие "Жилищно-коммунальное хозяйство" Дружининского городского поселения, п. Дружинино</t>
  </si>
  <si>
    <t>6619014666</t>
  </si>
  <si>
    <t>26-07-2012 00:00:00</t>
  </si>
  <si>
    <t>26382715</t>
  </si>
  <si>
    <t>Муниципальное унитарное предприятие "Жилищно-коммунальное хозяйство" МО "р.п.Верхнее Дуброво", р.п.Верхнее Дуброво</t>
  </si>
  <si>
    <t>6639009336</t>
  </si>
  <si>
    <t>04-11-2002 00:00:00</t>
  </si>
  <si>
    <t>27865437</t>
  </si>
  <si>
    <t>Муниципальное унитарное предприятие "Жилищно-коммунальное хозяйство" Махнёвского муниципального образования, п. Махнёво</t>
  </si>
  <si>
    <t>6677001923</t>
  </si>
  <si>
    <t>30418950</t>
  </si>
  <si>
    <t>Муниципальное унитарное предприятие "Жилищно-коммунальное хозяйство" муниципального образования рабочий поселок Атиг, п. Атиг</t>
  </si>
  <si>
    <t>6619017667</t>
  </si>
  <si>
    <t>26631942</t>
  </si>
  <si>
    <t>Муниципальное унитарное предприятие "Жилкомсервис" Усть-Ницинского сельского поселения, с.Усть-Ницинское</t>
  </si>
  <si>
    <t>6656019366</t>
  </si>
  <si>
    <t>665601001</t>
  </si>
  <si>
    <t>25-02-2009 00:00:00</t>
  </si>
  <si>
    <t>28983550</t>
  </si>
  <si>
    <t>Муниципальное унитарное предприятие "Жилкомсервис-СЛ", г. Сухой Лог</t>
  </si>
  <si>
    <t>6633023687</t>
  </si>
  <si>
    <t>30-07-2015 00:00:00</t>
  </si>
  <si>
    <t>28450803</t>
  </si>
  <si>
    <t>Муниципальное унитарное предприятие "Зареченское"</t>
  </si>
  <si>
    <t>6633020968</t>
  </si>
  <si>
    <t>09-01-2014 00:00:00</t>
  </si>
  <si>
    <t>27916318</t>
  </si>
  <si>
    <t>Муниципальное унитарное предприятие "Каменская сетевая компания", г. Каменск-Уральский</t>
  </si>
  <si>
    <t>6612038259</t>
  </si>
  <si>
    <t>28547562</t>
  </si>
  <si>
    <t>Муниципальное унитарное предприятие "Коммунальные сети", п. Заря</t>
  </si>
  <si>
    <t>6677004353</t>
  </si>
  <si>
    <t>23-07-2014 00:00:00</t>
  </si>
  <si>
    <t>27752206</t>
  </si>
  <si>
    <t>Муниципальное унитарное предприятие "Комэнергоресурс", г.Североуральск</t>
  </si>
  <si>
    <t>6617020914</t>
  </si>
  <si>
    <t>12-05-2012 00:00:00</t>
  </si>
  <si>
    <t>26359734</t>
  </si>
  <si>
    <t>Муниципальное унитарное предприятие "Ницинское жилищно-коммунальное хозяйство" Муниципального образования "Ницинское сельское поселение" Слободо-Туринского муниципального района, с.Ницинское</t>
  </si>
  <si>
    <t>6651004260</t>
  </si>
  <si>
    <t>29650655</t>
  </si>
  <si>
    <t>Муниципальное унитарное предприятие "Новые технологии" Белоярского городского округа, р.л. Белоярский</t>
  </si>
  <si>
    <t>6683008067</t>
  </si>
  <si>
    <t>26359692</t>
  </si>
  <si>
    <t>Муниципальное унитарное предприятие "Отдел по благоустройству администрации Муниципального образования "Гаринский район", п.Гари</t>
  </si>
  <si>
    <t>6641000718</t>
  </si>
  <si>
    <t>664101001</t>
  </si>
  <si>
    <t>29645640</t>
  </si>
  <si>
    <t>Муниципальное унитарное предприятие "Пригородные тепловые сети", п. Новоасбест</t>
  </si>
  <si>
    <t>6623111077</t>
  </si>
  <si>
    <t>17-08-2015 00:00:00</t>
  </si>
  <si>
    <t>28982889</t>
  </si>
  <si>
    <t>Муниципальное унитарное предприятие "Ресурс", г. Карпинск</t>
  </si>
  <si>
    <t>6614001840</t>
  </si>
  <si>
    <t>27-07-2015 00:00:00</t>
  </si>
  <si>
    <t>28985538</t>
  </si>
  <si>
    <t>Муниципальное унитарное предприятие "Ресурсоснабжающая организация", г. Камышлов</t>
  </si>
  <si>
    <t>6633022852</t>
  </si>
  <si>
    <t>11-08-2015 00:00:00</t>
  </si>
  <si>
    <t>28814783</t>
  </si>
  <si>
    <t>Муниципальное унитарное предприятие "САЛДАЭНЕРГО", г. Нижняя Салда</t>
  </si>
  <si>
    <t>6623104190</t>
  </si>
  <si>
    <t>19-09-2014 00:00:00</t>
  </si>
  <si>
    <t>26631944</t>
  </si>
  <si>
    <t>Муниципальное унитарное предприятие "Сладковское жилищно-коммунальное хозяйство", с.Сладковское</t>
  </si>
  <si>
    <t>6656019736</t>
  </si>
  <si>
    <t>14-07-2010 00:00:00</t>
  </si>
  <si>
    <t>28983559</t>
  </si>
  <si>
    <t>Муниципальное унитарное предприятие "Слободо-Туринское ЖКХ Плюс" Слободо-Туринского с.п., с.Туринская Слобода</t>
  </si>
  <si>
    <t>6676004093</t>
  </si>
  <si>
    <t>28536153</t>
  </si>
  <si>
    <t>Муниципальное унитарное предприятие "Слободо-Туринское ЖКХ"</t>
  </si>
  <si>
    <t>6676002480</t>
  </si>
  <si>
    <t>26-06-2014 00:00:00</t>
  </si>
  <si>
    <t>26480982</t>
  </si>
  <si>
    <t>Муниципальное унитарное предприятие "Тагилэнерго", г.Нижний Тагил</t>
  </si>
  <si>
    <t>6668016401</t>
  </si>
  <si>
    <t>28427212</t>
  </si>
  <si>
    <t>Муниципальное унитарное предприятие "Тепловодоснабжение", г. Ивдель</t>
  </si>
  <si>
    <t>6617022809</t>
  </si>
  <si>
    <t>21-11-2013 00:00:00</t>
  </si>
  <si>
    <t>28966419</t>
  </si>
  <si>
    <t>Муниципальное унитарное предприятие "Тепловые сети Верхние Серги", п. Верхние Серги</t>
  </si>
  <si>
    <t>6619016705</t>
  </si>
  <si>
    <t>07-05-2015 00:00:00</t>
  </si>
  <si>
    <t>26479180</t>
  </si>
  <si>
    <t>Муниципальное унитарное предприятие "Тепловые сети г.Михайловск", г.Михайловск</t>
  </si>
  <si>
    <t>6646009457</t>
  </si>
  <si>
    <t>18-10-2002 00:00:00</t>
  </si>
  <si>
    <t>28261865</t>
  </si>
  <si>
    <t>Муниципальное унитарное предприятие "Теплосистемы" Махневского муниципального образования, п.г.т. Махнево</t>
  </si>
  <si>
    <t>6677003649</t>
  </si>
  <si>
    <t>26-08-2013 00:00:00</t>
  </si>
  <si>
    <t>28821267</t>
  </si>
  <si>
    <t>Муниципальное унитарное предприятие "Теплоснабжающая компания городского округа Дегтярск", г. Дегтярск</t>
  </si>
  <si>
    <t>6684016487</t>
  </si>
  <si>
    <t>28-10-2014 00:00:00</t>
  </si>
  <si>
    <t>31193616</t>
  </si>
  <si>
    <t>Муниципальное унитарное предприятие "Теплоснабжающая организация", г. Камышлов</t>
  </si>
  <si>
    <t>6633027138</t>
  </si>
  <si>
    <t>27568659</t>
  </si>
  <si>
    <t>Муниципальное унитарное предприятие "Территория" Невьянского городского округа, г. Невьянск</t>
  </si>
  <si>
    <t>6621018403</t>
  </si>
  <si>
    <t>13-07-2011 00:00:00</t>
  </si>
  <si>
    <t>26479402</t>
  </si>
  <si>
    <t>Муниципальное унитарное предприятие "Техническое обслуживание и домоуправление", г.Лесной</t>
  </si>
  <si>
    <t>6630010880</t>
  </si>
  <si>
    <t>663001001</t>
  </si>
  <si>
    <t>27-12-2005 00:00:00</t>
  </si>
  <si>
    <t>26850686</t>
  </si>
  <si>
    <t>Муниципальное унитарное предприятие "Управление капитального строительства города Екатеринбурга", г.Екатеринбург</t>
  </si>
  <si>
    <t>6608002926</t>
  </si>
  <si>
    <t>26850791</t>
  </si>
  <si>
    <t>Муниципальное унитарное предприятие "Управление коммунальным комплексом", г.Краснотурьинск</t>
  </si>
  <si>
    <t>6617009318</t>
  </si>
  <si>
    <t>14-07-2004 00:00:00</t>
  </si>
  <si>
    <t>28829233</t>
  </si>
  <si>
    <t>Муниципальное унитарное предприятие "Энергоресурс г. Нижние Серги", г. Нижние Серги</t>
  </si>
  <si>
    <t>6619016670</t>
  </si>
  <si>
    <t>25-11-2014 00:00:00</t>
  </si>
  <si>
    <t>26359584</t>
  </si>
  <si>
    <t>Муниципальное унитарное предприятие "Энергосервис" муниципального образования Красноуфимский район, п.Березовая роща</t>
  </si>
  <si>
    <t>6619009120</t>
  </si>
  <si>
    <t>06-01-2004 00:00:00</t>
  </si>
  <si>
    <t>26479492</t>
  </si>
  <si>
    <t>Муниципальное унитарное предприятие "Энергосети", г.Лесной</t>
  </si>
  <si>
    <t>6630000297</t>
  </si>
  <si>
    <t>26359515</t>
  </si>
  <si>
    <t>Муниципальное унитарное предприятие Артемовского городского округа "Лебедкинское жилищно-коммунальное хозяйство", с.Лебедкино</t>
  </si>
  <si>
    <t>6602011297</t>
  </si>
  <si>
    <t>26359514</t>
  </si>
  <si>
    <t>Муниципальное унитарное предприятие Артемовского городского округа "Мироновское жилищно-коммунальное хозяйство", с.Мироново</t>
  </si>
  <si>
    <t>6602011280</t>
  </si>
  <si>
    <t>26359513</t>
  </si>
  <si>
    <t>Муниципальное унитарное предприятие Артемовского городского округа "Мостовское жилищно-коммунальное хозяйство", с.Мостовское</t>
  </si>
  <si>
    <t>6602011272</t>
  </si>
  <si>
    <t>26359518</t>
  </si>
  <si>
    <t>Муниципальное унитарное предприятие Артемовского городского округа "Покровское жилищно-коммунальное хозяйство", с.Покровское</t>
  </si>
  <si>
    <t>6602011321</t>
  </si>
  <si>
    <t>02-08-2007 00:00:00</t>
  </si>
  <si>
    <t>28141262</t>
  </si>
  <si>
    <t>Муниципальное унитарное предприятие Артемовского городского округа "Прогресс", г. Артемовский</t>
  </si>
  <si>
    <t>6677002412</t>
  </si>
  <si>
    <t>12-04-2013 00:00:00</t>
  </si>
  <si>
    <t>26359674</t>
  </si>
  <si>
    <t>Муниципальное унитарное предприятие Артинского городского округа "Теплотехника", п. Арти</t>
  </si>
  <si>
    <t>6636006383</t>
  </si>
  <si>
    <t>27554195</t>
  </si>
  <si>
    <t>Муниципальное унитарное предприятие Качканарского городского округа «Городские энергосистемы», г.Качканар</t>
  </si>
  <si>
    <t>6615015316</t>
  </si>
  <si>
    <t>01-11-2011 00:00:00</t>
  </si>
  <si>
    <t>30354061</t>
  </si>
  <si>
    <t>Муниципальное унитарное предприятие Муниципального образования город Алапаевск "Энерготепло", г. Алапаевск</t>
  </si>
  <si>
    <t>6677008284</t>
  </si>
  <si>
    <t>28797357</t>
  </si>
  <si>
    <t>Муниципальное унитарное предприятие Муниципального образования город Ирбит "Городские тепловые сети", г. Ирбит</t>
  </si>
  <si>
    <t>6676003170</t>
  </si>
  <si>
    <t>22-08-2014 00:00:00</t>
  </si>
  <si>
    <t>26593099</t>
  </si>
  <si>
    <t>Муниципальное унитарное предприятие Новолялинского городского округа "Газовое хозяйство", г.Новая Ляля</t>
  </si>
  <si>
    <t>6647004846</t>
  </si>
  <si>
    <t>664701001</t>
  </si>
  <si>
    <t>26359638</t>
  </si>
  <si>
    <t>Муниципальное унитарное предприятие Новоуральского городского округа "Водогрейная котельная", г.Новоуральск</t>
  </si>
  <si>
    <t>6629012989</t>
  </si>
  <si>
    <t>28547526</t>
  </si>
  <si>
    <t>Муниципальное унитарное предприятие Полевского городского округа "Жилищно-коммунальное хозяйство "Полевское", г. Полевской</t>
  </si>
  <si>
    <t>6679051140</t>
  </si>
  <si>
    <t>26359729</t>
  </si>
  <si>
    <t>Муниципальное унитарное предприятие Пышминского городского округа "Аварийно-восстановительная служба", р.п.Пышма</t>
  </si>
  <si>
    <t>6649003453</t>
  </si>
  <si>
    <t>30335417</t>
  </si>
  <si>
    <t>Муниципальное унитарное предприятие Режевского городского округа "РежПром", г. Реж</t>
  </si>
  <si>
    <t>6628015948</t>
  </si>
  <si>
    <t>01-09-2015 00:00:00</t>
  </si>
  <si>
    <t>26359664</t>
  </si>
  <si>
    <t>Муниципальное унитарное предприятие Таборинского сельского поселения "Теплосеть", с.Таборы</t>
  </si>
  <si>
    <t>6634010634</t>
  </si>
  <si>
    <t>663401001</t>
  </si>
  <si>
    <t>31194594</t>
  </si>
  <si>
    <t>Муниципальное унитарное предприятие Талицкого городского округа "Теплоресурс", г. Талица</t>
  </si>
  <si>
    <t>6633027113</t>
  </si>
  <si>
    <t>28545529</t>
  </si>
  <si>
    <t>Муниципальное унитарное предприятие Талицкого городского округа "Теплосетевая компания", г. Талица</t>
  </si>
  <si>
    <t>6633021369</t>
  </si>
  <si>
    <t>10-07-2014 00:00:00</t>
  </si>
  <si>
    <t>26479524</t>
  </si>
  <si>
    <t>Муниципальное унитарное предприятие Шалинского городского округа "Сылвинское жилищно-коммунальное хозяйство", с.Сылва</t>
  </si>
  <si>
    <t>6625047010</t>
  </si>
  <si>
    <t>662501001</t>
  </si>
  <si>
    <t>26479416</t>
  </si>
  <si>
    <t>Муниципальное унитарное предприятие Шалинского городского округа "Шалинская жилищно-коммунальная служба", п.Шаля</t>
  </si>
  <si>
    <t>6625053455</t>
  </si>
  <si>
    <t>04-06-2009 00:00:00</t>
  </si>
  <si>
    <t>28275696</t>
  </si>
  <si>
    <t>Муниципальное унитарное предприятие городского округа Заречный "Теплоцентраль", г. Заречный</t>
  </si>
  <si>
    <t>6683003870</t>
  </si>
  <si>
    <t>14-10-2013 00:00:00</t>
  </si>
  <si>
    <t>26479430</t>
  </si>
  <si>
    <t>Муниципальное унитарное предприятие жилищно-коммунального хозяйства "Горноуральское" Горноуральского городского округа, п.Горноуральский</t>
  </si>
  <si>
    <t>6623055633</t>
  </si>
  <si>
    <t>26359682</t>
  </si>
  <si>
    <t>Муниципальное унитарное предприятие жилищно-коммунального хозяйства "Елань" Муниципального образования Краснополянского сельского поселения, с. Елань</t>
  </si>
  <si>
    <t>6638002715</t>
  </si>
  <si>
    <t>26359746</t>
  </si>
  <si>
    <t>Муниципальное унитарное предприятие жилищно-коммунального хозяйства "Западное" Сысертского городского округа</t>
  </si>
  <si>
    <t>6652015850</t>
  </si>
  <si>
    <t>09-01-2003 00:00:00</t>
  </si>
  <si>
    <t>26359548</t>
  </si>
  <si>
    <t>Муниципальное унитарное предприятие жилищно-коммунального хозяйства "Кедр", пгт.Свободный</t>
  </si>
  <si>
    <t>6607010561</t>
  </si>
  <si>
    <t>20-11-2002 00:00:00</t>
  </si>
  <si>
    <t>26359737</t>
  </si>
  <si>
    <t>Муниципальное унитарное предприятие жилищно-коммунального хозяйства "Сысертское", г.Сысерть</t>
  </si>
  <si>
    <t>6652001417</t>
  </si>
  <si>
    <t>18-11-1992 00:00:00</t>
  </si>
  <si>
    <t>28054322</t>
  </si>
  <si>
    <t>Муниципальное унитарное предприятие жилищно-коммунального хозяйства "Тепло-энерго цех № 1", г. Туринск</t>
  </si>
  <si>
    <t>6676001303</t>
  </si>
  <si>
    <t>26359681</t>
  </si>
  <si>
    <t>Муниципальное унитарное предприятие жилищно-коммунального хозяйства "Тепловые сети" Муниципального образования Байкаловского сельского поселения, с.Байкалово</t>
  </si>
  <si>
    <t>6638002708</t>
  </si>
  <si>
    <t>06-07-2009 00:00:00</t>
  </si>
  <si>
    <t>27887387</t>
  </si>
  <si>
    <t>Муниципальное унитарное предприятие жилищно-коммунального хозяйства "Теплосеть", г. Туринск</t>
  </si>
  <si>
    <t>6676001127</t>
  </si>
  <si>
    <t>26382725</t>
  </si>
  <si>
    <t>Муниципальное унитарное предприятие жилищно-коммунального хозяйства "Трифоновское", п.Пышма</t>
  </si>
  <si>
    <t>6649003735</t>
  </si>
  <si>
    <t>03-06-2004 00:00:00</t>
  </si>
  <si>
    <t>26359730</t>
  </si>
  <si>
    <t>Муниципальное унитарное предприятие жилищно-коммунального хозяйства "Черемышское", с.Тупицино</t>
  </si>
  <si>
    <t>6649003774</t>
  </si>
  <si>
    <t>11-08-2004 00:00:00</t>
  </si>
  <si>
    <t>26359744</t>
  </si>
  <si>
    <t>Муниципальное унитарное предприятие жилищно-коммунального хозяйства "Южное", с.Щелкун</t>
  </si>
  <si>
    <t>6652014215</t>
  </si>
  <si>
    <t>04-06-2001 00:00:00</t>
  </si>
  <si>
    <t>26359675</t>
  </si>
  <si>
    <t>Муниципальное унитарное предприятие жилищно-коммунального хозяйства Ачитского городского округа, п.Ачит</t>
  </si>
  <si>
    <t>6637000320</t>
  </si>
  <si>
    <t>13-05-1999 00:00:00</t>
  </si>
  <si>
    <t>28486755</t>
  </si>
  <si>
    <t>Муниципальное унитарное предприятие жилищно-коммунального хозяйства Калиновского сельского поселения</t>
  </si>
  <si>
    <t>6633019641</t>
  </si>
  <si>
    <t>24-02-2014 00:00:00</t>
  </si>
  <si>
    <t>26359741</t>
  </si>
  <si>
    <t>Муниципальное унитарное предприятие жилищно-коммунального хозяйства п.Двуреченск Сысертского городского округа, п.Двуреченск</t>
  </si>
  <si>
    <t>6652007232</t>
  </si>
  <si>
    <t>665201001</t>
  </si>
  <si>
    <t>28-03-1994 00:00:00</t>
  </si>
  <si>
    <t>26479187</t>
  </si>
  <si>
    <t>Муниципальное унитарное предприятие жилищно-коммунальных услуг р.п.Бисерть, п.Бисерть</t>
  </si>
  <si>
    <t>6646014785</t>
  </si>
  <si>
    <t>26359644</t>
  </si>
  <si>
    <t>Муниципальное унитарное предприятие с.Андриановичи, с.Андриановичи</t>
  </si>
  <si>
    <t>6632018701</t>
  </si>
  <si>
    <t>668001001</t>
  </si>
  <si>
    <t>20-06-2003 00:00:00</t>
  </si>
  <si>
    <t>31305828</t>
  </si>
  <si>
    <t>НТ МУП "Горэнерго-НТ"</t>
  </si>
  <si>
    <t>6623090236</t>
  </si>
  <si>
    <t>31518646</t>
  </si>
  <si>
    <t>НТ МУП "Тагилэнерго"</t>
  </si>
  <si>
    <t>6623000144</t>
  </si>
  <si>
    <t>26382713</t>
  </si>
  <si>
    <t>Непубличное акционерное общество "СВЕЗА Верхняя Синячиха", п. Верхняя Синячиха</t>
  </si>
  <si>
    <t>6635000195</t>
  </si>
  <si>
    <t>663501001</t>
  </si>
  <si>
    <t>13-06-1996 00:00:00</t>
  </si>
  <si>
    <t>27803147</t>
  </si>
  <si>
    <t>Нижнетагильское МУП "Нижнетагильские тепловые сети", г.Нижний Тагил</t>
  </si>
  <si>
    <t>6623075742</t>
  </si>
  <si>
    <t>27758120</t>
  </si>
  <si>
    <t>ОАО "Тестовая организация"</t>
  </si>
  <si>
    <t>6665554433</t>
  </si>
  <si>
    <t>666100001</t>
  </si>
  <si>
    <t>31542969</t>
  </si>
  <si>
    <t>ООО "АСТРЕЯ"</t>
  </si>
  <si>
    <t>6621017375</t>
  </si>
  <si>
    <t>31516224</t>
  </si>
  <si>
    <t>ООО "АкадемТеплоСети"</t>
  </si>
  <si>
    <t>6659155208</t>
  </si>
  <si>
    <t>30992683</t>
  </si>
  <si>
    <t>ООО "Алапаевские тепловые сети"</t>
  </si>
  <si>
    <t>6677007770</t>
  </si>
  <si>
    <t>31335519</t>
  </si>
  <si>
    <t>ООО "Алапаевский теплоэнергетический комплекс"</t>
  </si>
  <si>
    <t>6601015122</t>
  </si>
  <si>
    <t>31634661</t>
  </si>
  <si>
    <t>ООО "Артемовская теплогенерирующая компания"</t>
  </si>
  <si>
    <t>6677016648</t>
  </si>
  <si>
    <t>31648177</t>
  </si>
  <si>
    <t>ООО "Богдановичская Генерирующая Компания"</t>
  </si>
  <si>
    <t>6633029960</t>
  </si>
  <si>
    <t>31237649</t>
  </si>
  <si>
    <t>ООО "ВодоКаналСервис"</t>
  </si>
  <si>
    <t>6686109610</t>
  </si>
  <si>
    <t>30985686</t>
  </si>
  <si>
    <t>ООО "Гефест", г.Верхотурье</t>
  </si>
  <si>
    <t>6680007361</t>
  </si>
  <si>
    <t>30956416</t>
  </si>
  <si>
    <t>ООО "Главное управляющее предприятие "Газовые сети", г. Екатеринбург</t>
  </si>
  <si>
    <t>6671064388</t>
  </si>
  <si>
    <t>31449842</t>
  </si>
  <si>
    <t>ООО "Горноуральская Компания Теплоресурс"</t>
  </si>
  <si>
    <t>6623135261</t>
  </si>
  <si>
    <t>30930477</t>
  </si>
  <si>
    <t>ООО "Зареченское"</t>
  </si>
  <si>
    <t>6633025490</t>
  </si>
  <si>
    <t>31322632</t>
  </si>
  <si>
    <t>ООО "ИНЕКТЕПЛО"</t>
  </si>
  <si>
    <t>6685159304</t>
  </si>
  <si>
    <t>30984337</t>
  </si>
  <si>
    <t>ООО "Источник", г. Екатеринбург</t>
  </si>
  <si>
    <t>6685092064</t>
  </si>
  <si>
    <t>31213988</t>
  </si>
  <si>
    <t>ООО "Комфортный город"</t>
  </si>
  <si>
    <t>6685146231</t>
  </si>
  <si>
    <t>31223510</t>
  </si>
  <si>
    <t>ООО "Корал"</t>
  </si>
  <si>
    <t>6671342363</t>
  </si>
  <si>
    <t>30386705</t>
  </si>
  <si>
    <t>ООО "Магнитогорская Сетевая Компания"</t>
  </si>
  <si>
    <t>7444059016</t>
  </si>
  <si>
    <t>745601001</t>
  </si>
  <si>
    <t>03-09-2008 00:00:00</t>
  </si>
  <si>
    <t>30956404</t>
  </si>
  <si>
    <t>ООО "Март", с. Деево</t>
  </si>
  <si>
    <t>6601010220</t>
  </si>
  <si>
    <t>31370396</t>
  </si>
  <si>
    <t>ООО "Метод"</t>
  </si>
  <si>
    <t>6678058369</t>
  </si>
  <si>
    <t>31156225</t>
  </si>
  <si>
    <t>ООО "Монди Арамиль", г. Арамиль</t>
  </si>
  <si>
    <t>6685148334</t>
  </si>
  <si>
    <t>31423255</t>
  </si>
  <si>
    <t>ООО "Новые Технологии"</t>
  </si>
  <si>
    <t>6672315059</t>
  </si>
  <si>
    <t>667201201</t>
  </si>
  <si>
    <t>31535207</t>
  </si>
  <si>
    <t>ООО "Олипс"</t>
  </si>
  <si>
    <t>6658548774</t>
  </si>
  <si>
    <t>30958717</t>
  </si>
  <si>
    <t>ООО "ПКП Синергия"</t>
  </si>
  <si>
    <t>7448163811</t>
  </si>
  <si>
    <t>744801001</t>
  </si>
  <si>
    <t>31197304</t>
  </si>
  <si>
    <t>ООО "Первоуральскэнерго", г.  Екатеринбург</t>
  </si>
  <si>
    <t>6684026990</t>
  </si>
  <si>
    <t>28150178</t>
  </si>
  <si>
    <t>ООО "Пермьэнергосервис"</t>
  </si>
  <si>
    <t>5907048268</t>
  </si>
  <si>
    <t>31242935</t>
  </si>
  <si>
    <t>ООО "Перспектива +", г. Березовский</t>
  </si>
  <si>
    <t>6678003000</t>
  </si>
  <si>
    <t>31342443</t>
  </si>
  <si>
    <t>ООО "Полевская коммунальная компания Энерго"</t>
  </si>
  <si>
    <t>6626020935</t>
  </si>
  <si>
    <t>31348637</t>
  </si>
  <si>
    <t>ООО "Проводник тепла"</t>
  </si>
  <si>
    <t>6671093678</t>
  </si>
  <si>
    <t>31564252</t>
  </si>
  <si>
    <t>ООО "Региональная энергетическая компания"</t>
  </si>
  <si>
    <t>6679147639</t>
  </si>
  <si>
    <t>30795031</t>
  </si>
  <si>
    <t>ООО "Ресурсэнерго"</t>
  </si>
  <si>
    <t>6677005710</t>
  </si>
  <si>
    <t>31266275</t>
  </si>
  <si>
    <t>ООО "Русская энергетика", г. Екатеринбург</t>
  </si>
  <si>
    <t>6670293018</t>
  </si>
  <si>
    <t>31392421</t>
  </si>
  <si>
    <t>ООО "СЛК Цемент"</t>
  </si>
  <si>
    <t>6633028244</t>
  </si>
  <si>
    <t>31444128</t>
  </si>
  <si>
    <t>ООО "СТК"</t>
  </si>
  <si>
    <t>6685127528</t>
  </si>
  <si>
    <t>31512437</t>
  </si>
  <si>
    <t>ООО "Северо-Восточная Тепло Транспортная Компания"</t>
  </si>
  <si>
    <t>6671152411</t>
  </si>
  <si>
    <t>31642283</t>
  </si>
  <si>
    <t>ООО "Система управления объектами" теплоснабжающих компаний</t>
  </si>
  <si>
    <t>6684043297</t>
  </si>
  <si>
    <t>30931024</t>
  </si>
  <si>
    <t>ООО "СтройКонсалтинг", г. Камышлов</t>
  </si>
  <si>
    <t>6679071355</t>
  </si>
  <si>
    <t>31393893</t>
  </si>
  <si>
    <t>ООО "Тепло-Вик"</t>
  </si>
  <si>
    <t>6677013460</t>
  </si>
  <si>
    <t>31641237</t>
  </si>
  <si>
    <t>ООО "ТеплоКомфорт"</t>
  </si>
  <si>
    <t>6678124117</t>
  </si>
  <si>
    <t>28435800</t>
  </si>
  <si>
    <t>ООО "Теплосервис"</t>
  </si>
  <si>
    <t>7459000872</t>
  </si>
  <si>
    <t>17-08-2012 00:00:00</t>
  </si>
  <si>
    <t>31445752</t>
  </si>
  <si>
    <t>ООО "Теплосеть"</t>
  </si>
  <si>
    <t>6612055568</t>
  </si>
  <si>
    <t>30956410</t>
  </si>
  <si>
    <t>ООО "Теплосфера", с. Деево</t>
  </si>
  <si>
    <t>6677010212</t>
  </si>
  <si>
    <t>31494998</t>
  </si>
  <si>
    <t>ООО "Теплоэнергетика"</t>
  </si>
  <si>
    <t>6685184205</t>
  </si>
  <si>
    <t>31347851</t>
  </si>
  <si>
    <t>ООО "Теплоэнергосервис", г. Екатеринбург</t>
  </si>
  <si>
    <t>6671017532</t>
  </si>
  <si>
    <t>31171552</t>
  </si>
  <si>
    <t>ООО "Территориальная генерирующая компания "Стройком", г. Каменск-Уральский</t>
  </si>
  <si>
    <t>6612053377</t>
  </si>
  <si>
    <t>31667251</t>
  </si>
  <si>
    <t>ООО "ТоргПласт"</t>
  </si>
  <si>
    <t>6673165590</t>
  </si>
  <si>
    <t>31343347</t>
  </si>
  <si>
    <t>ООО "УК МКДС"</t>
  </si>
  <si>
    <t>6612051436</t>
  </si>
  <si>
    <t>31354394</t>
  </si>
  <si>
    <t>ООО "Универсал-строй", п.г.т. Горноуральский</t>
  </si>
  <si>
    <t>6623129444</t>
  </si>
  <si>
    <t>31661752</t>
  </si>
  <si>
    <t>ООО "Управляющая компания "Чкаловская"</t>
  </si>
  <si>
    <t>6670340613</t>
  </si>
  <si>
    <t>31641100</t>
  </si>
  <si>
    <t>ООО "Управляющая компания Капитал"</t>
  </si>
  <si>
    <t>6685201676</t>
  </si>
  <si>
    <t>31600306</t>
  </si>
  <si>
    <t>ООО "Уралтеплодар"</t>
  </si>
  <si>
    <t>6679151226</t>
  </si>
  <si>
    <t>31474242</t>
  </si>
  <si>
    <t>ООО "ФС"</t>
  </si>
  <si>
    <t>6671312552</t>
  </si>
  <si>
    <t>31196389</t>
  </si>
  <si>
    <t>ООО "Фонд межрегиональных программ 2020", г. Екатеринбург</t>
  </si>
  <si>
    <t>6674228563</t>
  </si>
  <si>
    <t>30851433</t>
  </si>
  <si>
    <t>ООО "Химмаштеплосбыт"</t>
  </si>
  <si>
    <t>6671466376</t>
  </si>
  <si>
    <t>30998364</t>
  </si>
  <si>
    <t>ООО "Центр подготовки разрешительной документации", г. Екатеринбург</t>
  </si>
  <si>
    <t>6658192447</t>
  </si>
  <si>
    <t>31174860</t>
  </si>
  <si>
    <t>ООО "Центр развития муниципальных образований", г.Екатеринбург</t>
  </si>
  <si>
    <t>6679094112</t>
  </si>
  <si>
    <t>31513582</t>
  </si>
  <si>
    <t>ООО "Энергетический Холдинг"</t>
  </si>
  <si>
    <t>5047248091</t>
  </si>
  <si>
    <t>504701001</t>
  </si>
  <si>
    <t>31446208</t>
  </si>
  <si>
    <t>ООО "Энергия Урала"</t>
  </si>
  <si>
    <t>5906165473</t>
  </si>
  <si>
    <t>590601001</t>
  </si>
  <si>
    <t>30992298</t>
  </si>
  <si>
    <t>ООО "ЭнергоАктив"</t>
  </si>
  <si>
    <t>6677011110</t>
  </si>
  <si>
    <t>28436313</t>
  </si>
  <si>
    <t>ООО "ЭнергоРесурс"</t>
  </si>
  <si>
    <t>6678032378</t>
  </si>
  <si>
    <t>452445001</t>
  </si>
  <si>
    <t>31362559</t>
  </si>
  <si>
    <t>ООО "Энергосберегающая компания "ВИК"</t>
  </si>
  <si>
    <t>6682009597</t>
  </si>
  <si>
    <t>31352937</t>
  </si>
  <si>
    <t>ООО "Энергосервисная компания "Инек", г. Екатеринбург</t>
  </si>
  <si>
    <t>6685148158</t>
  </si>
  <si>
    <t>31209844</t>
  </si>
  <si>
    <t>ООО «АЛЬТЕРНАТИВА»</t>
  </si>
  <si>
    <t>6670456375</t>
  </si>
  <si>
    <t>31449915</t>
  </si>
  <si>
    <t>ООО «Борей Т Плюс»</t>
  </si>
  <si>
    <t>6685179572</t>
  </si>
  <si>
    <t>31431166</t>
  </si>
  <si>
    <t>ООО «ГЭСКО-сервис»</t>
  </si>
  <si>
    <t>6670368369</t>
  </si>
  <si>
    <t>31059220</t>
  </si>
  <si>
    <t>ООО «ЕТК»</t>
  </si>
  <si>
    <t>6670455068</t>
  </si>
  <si>
    <t>31521259</t>
  </si>
  <si>
    <t>ООО «МИР ЦВЕТОВ»</t>
  </si>
  <si>
    <t>6671012238</t>
  </si>
  <si>
    <t>31043430</t>
  </si>
  <si>
    <t>ООО «Метод», г. Екатеринбург</t>
  </si>
  <si>
    <t>30959078</t>
  </si>
  <si>
    <t>ООО «Оптово-распределительный центр Екатеринбург»</t>
  </si>
  <si>
    <t>2311202885</t>
  </si>
  <si>
    <t>30795075</t>
  </si>
  <si>
    <t>ООО «Управляющая компания «Финский залив»</t>
  </si>
  <si>
    <t>6658375320</t>
  </si>
  <si>
    <t>31183418</t>
  </si>
  <si>
    <t>ООО «Центрруссервис»</t>
  </si>
  <si>
    <t>6679028790</t>
  </si>
  <si>
    <t>31346680</t>
  </si>
  <si>
    <t>ООО «ЭНЕРГОГАРАНТ»</t>
  </si>
  <si>
    <t>6678069314</t>
  </si>
  <si>
    <t>31062725</t>
  </si>
  <si>
    <t>ООО Строительная компания "Сибирская", г. Екатеринбург</t>
  </si>
  <si>
    <t>6685057831</t>
  </si>
  <si>
    <t>31337809</t>
  </si>
  <si>
    <t>ООО ТК "СИСТЕМА", г. Екатеринбург</t>
  </si>
  <si>
    <t>6658527340</t>
  </si>
  <si>
    <t>31161093</t>
  </si>
  <si>
    <t>ООО УК "Центр"</t>
  </si>
  <si>
    <t>6658507432</t>
  </si>
  <si>
    <t>31526505</t>
  </si>
  <si>
    <t>ООО УК «Основа-Центр» (город Екатеринбург)</t>
  </si>
  <si>
    <t>6686084073</t>
  </si>
  <si>
    <t>30796919</t>
  </si>
  <si>
    <t>Обособленное подразделение "Екатеринбургское" Акционерного общества "Главное управление жилищно-коммунального хозяйства"</t>
  </si>
  <si>
    <t>26818852</t>
  </si>
  <si>
    <t>Обособленное подразделение Акционерного общества "НЛМК-Урал", г. Березовский</t>
  </si>
  <si>
    <t>667845001</t>
  </si>
  <si>
    <t>30851292</t>
  </si>
  <si>
    <t>Общество с ограниченной отвественностью "Уралремстройинвест"</t>
  </si>
  <si>
    <t>6613008289</t>
  </si>
  <si>
    <t>30401174</t>
  </si>
  <si>
    <t>Общество с ограниченной ответсвенностью "Кедровская строительная компания", п. Кедровое</t>
  </si>
  <si>
    <t>6673240582</t>
  </si>
  <si>
    <t>27588545</t>
  </si>
  <si>
    <t>Общество с ограниченной ответственностью "АЗИЯ-МОТОРС"</t>
  </si>
  <si>
    <t>6658295107</t>
  </si>
  <si>
    <t>26479088</t>
  </si>
  <si>
    <t>Общество с ограниченной ответственностью "АСК-Энергия", г.Екатеринбург</t>
  </si>
  <si>
    <t>6673102350</t>
  </si>
  <si>
    <t>26631948</t>
  </si>
  <si>
    <t>Общество с ограниченной ответственностью "Автоматизированные газовые котельные", г.Екатеринбург</t>
  </si>
  <si>
    <t>6607013026</t>
  </si>
  <si>
    <t>26479275</t>
  </si>
  <si>
    <t>Общество с ограниченной ответственностью "Автоматика-сервис", г.Екатеринбург</t>
  </si>
  <si>
    <t>6639005645</t>
  </si>
  <si>
    <t>26359754</t>
  </si>
  <si>
    <t>Общество с ограниченной ответственностью "Агропромхимия", п.Троицкий</t>
  </si>
  <si>
    <t>6654009059</t>
  </si>
  <si>
    <t>26479546</t>
  </si>
  <si>
    <t>Общество с ограниченной ответственностью "Агрофирма "Северная", г.Верхний Тагил</t>
  </si>
  <si>
    <t>6621014303</t>
  </si>
  <si>
    <t>14-11-2007 00:00:00</t>
  </si>
  <si>
    <t>26479327</t>
  </si>
  <si>
    <t>Общество с ограниченной ответственностью "Азов", г.Екатеринбург</t>
  </si>
  <si>
    <t>6658162107</t>
  </si>
  <si>
    <t>30344901</t>
  </si>
  <si>
    <t>Общество с ограниченной ответственностью "Алапаевская ТГК", г. Алапаевск</t>
  </si>
  <si>
    <t>6670353193</t>
  </si>
  <si>
    <t>28822563</t>
  </si>
  <si>
    <t>Общество с ограниченной ответственностью "Альфа-сервис", г. Екатеринбург</t>
  </si>
  <si>
    <t>6658366118</t>
  </si>
  <si>
    <t>07-11-2014 00:00:00</t>
  </si>
  <si>
    <t>26632448</t>
  </si>
  <si>
    <t>Общество с ограниченной ответственностью "АрДиСи", г.Екатеринбург</t>
  </si>
  <si>
    <t>6658183668</t>
  </si>
  <si>
    <t>28002819</t>
  </si>
  <si>
    <t>Общество с ограниченной ответственностью "Атрон", г. Екатеринбург</t>
  </si>
  <si>
    <t>6658120636</t>
  </si>
  <si>
    <t>26631816</t>
  </si>
  <si>
    <t>Общество с ограниченной ответственностью "АятьКоммуналСервис", п.Аять</t>
  </si>
  <si>
    <t>6621014494</t>
  </si>
  <si>
    <t>21-01-2008 00:00:00</t>
  </si>
  <si>
    <t>26479295</t>
  </si>
  <si>
    <t>Общество с ограниченной ответственностью "База "Звезда", г.Екатеринбург</t>
  </si>
  <si>
    <t>6672134944</t>
  </si>
  <si>
    <t>13-12-2001 00:00:00</t>
  </si>
  <si>
    <t>27554930</t>
  </si>
  <si>
    <t>Общество с ограниченной ответственностью "База отдыха "Таватуй", п.Таватуй</t>
  </si>
  <si>
    <t>6621016212</t>
  </si>
  <si>
    <t>26359527</t>
  </si>
  <si>
    <t>Общество с ограниченной ответственностью "Березовский рудник"</t>
  </si>
  <si>
    <t>6604011599</t>
  </si>
  <si>
    <t>22-01-2002 00:00:00</t>
  </si>
  <si>
    <t>28798434</t>
  </si>
  <si>
    <t>Общество с ограниченной ответственностью "Буланашское жилищно-коммунальное хозяйство", п. Буланаш</t>
  </si>
  <si>
    <t>6677006093</t>
  </si>
  <si>
    <t>29-08-2014 00:00:00</t>
  </si>
  <si>
    <t>26632516</t>
  </si>
  <si>
    <t>Общество с ограниченной ответственностью "Верт-Инвест", г.Екатеринбург</t>
  </si>
  <si>
    <t>6659112878</t>
  </si>
  <si>
    <t>26851316</t>
  </si>
  <si>
    <t>Общество с ограниченной ответственностью "Вертикаль", г.Екатеринбург</t>
  </si>
  <si>
    <t>6671246003</t>
  </si>
  <si>
    <t>26322681</t>
  </si>
  <si>
    <t>Общество с ограниченной ответственностью "Ветта-Инвест", г.Екатеринбург</t>
  </si>
  <si>
    <t>6670060260</t>
  </si>
  <si>
    <t>26632558</t>
  </si>
  <si>
    <t>Общество с ограниченной ответственностью "Вторчермет НЛМК Урал", г.Екатеринбург</t>
  </si>
  <si>
    <t>6674342481</t>
  </si>
  <si>
    <t>26479281</t>
  </si>
  <si>
    <t>Общество с ограниченной ответственностью "Газ-сервис", г.Екатеринбург</t>
  </si>
  <si>
    <t>6671267973</t>
  </si>
  <si>
    <t>26575426</t>
  </si>
  <si>
    <t>Общество с ограниченной ответственностью "Газпром трансгаз Екатеринбург", г.Екатеринбург</t>
  </si>
  <si>
    <t>6608007434</t>
  </si>
  <si>
    <t>546050001</t>
  </si>
  <si>
    <t>26575652</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</si>
  <si>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АРП Сысерть</t>
  </si>
  <si>
    <t>27322489</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</si>
  <si>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г. Арамиль, ул. Клубная, 25</t>
  </si>
  <si>
    <t>665232017</t>
  </si>
  <si>
    <t>31618274</t>
  </si>
  <si>
    <t>Общество с ограниченной ответственностью "Газпром трансгаз Екатеринбург", г.Екатеринбург филиал Малоистокское линейное производственное управление магистральных газопроводов СЦТ АРП Сысерть</t>
  </si>
  <si>
    <t>666202002</t>
  </si>
  <si>
    <t>26575550</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</si>
  <si>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база отдыха «Черданская»</t>
  </si>
  <si>
    <t>665232004</t>
  </si>
  <si>
    <t>26575524</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</si>
  <si>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детский оздоровительный лагерь «Прометей»</t>
  </si>
  <si>
    <t>665232010</t>
  </si>
  <si>
    <t>26575505</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</si>
  <si>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санаторий профилакторий «Озеро Глухое»</t>
  </si>
  <si>
    <t>662532001</t>
  </si>
  <si>
    <t>26575492</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</si>
  <si>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t>
  </si>
  <si>
    <t>661232002</t>
  </si>
  <si>
    <t>26575461</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</si>
  <si>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1</t>
  </si>
  <si>
    <t>667332004</t>
  </si>
  <si>
    <t>26575480</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</si>
  <si>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2</t>
  </si>
  <si>
    <t>667432001</t>
  </si>
  <si>
    <t>26575446</t>
  </si>
  <si>
    <t>Общество с ограниченной ответственностью "Газпром трансгаз Екатеринбург", г.Екатеринбург филиал Управление материально-технического снабжения и комплектации</t>
  </si>
  <si>
    <t>666003005</t>
  </si>
  <si>
    <t>26479353</t>
  </si>
  <si>
    <t>Общество с ограниченной ответственностью "Газпром трансгаз Югорск" Краснотурьинское линейное производственное управление магистральных газопроводов, г.Краснотурьинск</t>
  </si>
  <si>
    <t>8622000931</t>
  </si>
  <si>
    <t>30-06-1999 00:00:00</t>
  </si>
  <si>
    <t>26481052</t>
  </si>
  <si>
    <t>Общество с ограниченной ответственностью "Газпром трансгаз Югорск" Пелымское линейное производственное управление магистральных газопроводов, п.Пелым</t>
  </si>
  <si>
    <t>661002001</t>
  </si>
  <si>
    <t>26631928</t>
  </si>
  <si>
    <t>Общество с ограниченной ответственностью "Гарант+", п.Троицкий</t>
  </si>
  <si>
    <t>6654011450</t>
  </si>
  <si>
    <t>30364485</t>
  </si>
  <si>
    <t>Общество с ограниченной ответственностью "Город будущего", г. Екатеринбург</t>
  </si>
  <si>
    <t>6679080871</t>
  </si>
  <si>
    <t>28813978</t>
  </si>
  <si>
    <t>Общество с ограниченной ответственностью "Городская энергосервисная компания", г. Нижняя Тура</t>
  </si>
  <si>
    <t>6670007965</t>
  </si>
  <si>
    <t>16-09-2014 00:00:00</t>
  </si>
  <si>
    <t>26851195</t>
  </si>
  <si>
    <t>Общество с ограниченной ответственностью "Гранит", г.Екатеринбург</t>
  </si>
  <si>
    <t>6659000300</t>
  </si>
  <si>
    <t>31204622</t>
  </si>
  <si>
    <t>Общество с ограниченной ответственностью "Графен", г. Пермь</t>
  </si>
  <si>
    <t>5902011120</t>
  </si>
  <si>
    <t>590201001</t>
  </si>
  <si>
    <t>26631846</t>
  </si>
  <si>
    <t>Общество с ограниченной ответственностью "Дегтярский хлеб", г.Дегтярск</t>
  </si>
  <si>
    <t>6658289752</t>
  </si>
  <si>
    <t>662701001</t>
  </si>
  <si>
    <t>28435741</t>
  </si>
  <si>
    <t>Общество с ограниченной ответственностью "Завод "Звезда", г. Екатеринбург</t>
  </si>
  <si>
    <t>6671437008</t>
  </si>
  <si>
    <t>02-12-2013 00:00:00</t>
  </si>
  <si>
    <t>30479082</t>
  </si>
  <si>
    <t>Общество с ограниченной ответственностью "Завод бутилированных вод "Квадра"</t>
  </si>
  <si>
    <t>6684007193</t>
  </si>
  <si>
    <t>26359591</t>
  </si>
  <si>
    <t>Общество с ограниченной ответственностью "Завод транспортного оборудования", г.Кушва</t>
  </si>
  <si>
    <t>6620006099</t>
  </si>
  <si>
    <t>662001001</t>
  </si>
  <si>
    <t>26479227</t>
  </si>
  <si>
    <t>Общество с ограниченной ответственностью "Западные Окраины", г. Первоуральск</t>
  </si>
  <si>
    <t>6625046673</t>
  </si>
  <si>
    <t>28949923</t>
  </si>
  <si>
    <t>Общество с ограниченной ответственностью "ИнноПроф", г. Екатеринбург</t>
  </si>
  <si>
    <t>5406562835</t>
  </si>
  <si>
    <t>27584939</t>
  </si>
  <si>
    <t>Общество с ограниченной ответственностью "Качканарская Теплоснабжающая Компания", г.Качканар</t>
  </si>
  <si>
    <t>6615015348</t>
  </si>
  <si>
    <t>28966431</t>
  </si>
  <si>
    <t>Общество с ограниченной ответственностью "Квартал - СК", г. Екатеринбург</t>
  </si>
  <si>
    <t>6670147497</t>
  </si>
  <si>
    <t>26359745</t>
  </si>
  <si>
    <t>Общество с ограниченной ответственностью "Кольцовский комбикормовый завод", п.Большой Исток</t>
  </si>
  <si>
    <t>6652015096</t>
  </si>
  <si>
    <t>05-12-2002 00:00:00</t>
  </si>
  <si>
    <t>26632541</t>
  </si>
  <si>
    <t>Общество с ограниченной ответственностью "КомСервис", г.Екатеринбург</t>
  </si>
  <si>
    <t>6672248187</t>
  </si>
  <si>
    <t>667201001</t>
  </si>
  <si>
    <t>28546107</t>
  </si>
  <si>
    <t>Общество с ограниченной ответственностью "КомЭнергоСервис", г. Полевской</t>
  </si>
  <si>
    <t>6685031784</t>
  </si>
  <si>
    <t>15-07-2014 00:00:00</t>
  </si>
  <si>
    <t>26479589</t>
  </si>
  <si>
    <t>Общество с ограниченной ответственностью "Коммунально-эксплуатационное предприятие", г.Екатеринбург</t>
  </si>
  <si>
    <t>6672158470</t>
  </si>
  <si>
    <t>28425591</t>
  </si>
  <si>
    <t>Общество с ограниченной ответственностью "Комплексные решения", г. Екатеринбург</t>
  </si>
  <si>
    <t>6671426937</t>
  </si>
  <si>
    <t>13-11-2013 00:00:00</t>
  </si>
  <si>
    <t>26359775</t>
  </si>
  <si>
    <t>Общество с ограниченной ответственностью "Комплект-92", г.Екатеринбург</t>
  </si>
  <si>
    <t>6660006881</t>
  </si>
  <si>
    <t>666001001</t>
  </si>
  <si>
    <t>27571312</t>
  </si>
  <si>
    <t>Общество с ограниченной ответственностью "Комфорт", г.Камышлов</t>
  </si>
  <si>
    <t>6613006531</t>
  </si>
  <si>
    <t>30357732</t>
  </si>
  <si>
    <t>Общество с ограниченной ответственностью "Кондитерская фабрика "Конфи", г.Екатеринбург</t>
  </si>
  <si>
    <t>6685084987</t>
  </si>
  <si>
    <t>26850841</t>
  </si>
  <si>
    <t>Общество с ограниченной ответственностью "Косулинское производственное предприятие", с.Косулино</t>
  </si>
  <si>
    <t>6639016608</t>
  </si>
  <si>
    <t>26479566</t>
  </si>
  <si>
    <t>Общество с ограниченной ответственностью "ЛСР. Строительство-Урал", г.Екатеринбург</t>
  </si>
  <si>
    <t>6670345033</t>
  </si>
  <si>
    <t>28817792</t>
  </si>
  <si>
    <t>Общество с ограниченной ответственностью "Ленд-Лорд", г. Екатеринбург</t>
  </si>
  <si>
    <t>6659139132</t>
  </si>
  <si>
    <t>14-10-2014 00:00:00</t>
  </si>
  <si>
    <t>30384063</t>
  </si>
  <si>
    <t>Общество с ограниченной ответственностью "Лестех", п. Верхняя Синячиха</t>
  </si>
  <si>
    <t>6601015620</t>
  </si>
  <si>
    <t>26359780</t>
  </si>
  <si>
    <t>Общество с ограниченной ответственностью "Логос-Плюс", г.Березовский</t>
  </si>
  <si>
    <t>6663043560</t>
  </si>
  <si>
    <t>26479156</t>
  </si>
  <si>
    <t>Общество с ограниченной ответственностью "Лосиное жилищно-коммунальное хозяйство", п.Лосиный</t>
  </si>
  <si>
    <t>6604015032</t>
  </si>
  <si>
    <t>26632530</t>
  </si>
  <si>
    <t>Общество с ограниченной ответственностью "Малая генерация", г.Екатеринбург</t>
  </si>
  <si>
    <t>6670211865</t>
  </si>
  <si>
    <t>26632536</t>
  </si>
  <si>
    <t>Общество с ограниченной ответственностью "Марус", г.Екатеринбург</t>
  </si>
  <si>
    <t>6671122858</t>
  </si>
  <si>
    <t>26359574</t>
  </si>
  <si>
    <t>Общество с ограниченной ответственностью "Машиностроительный завод "Звезда", г.Карпинск</t>
  </si>
  <si>
    <t>6614005851</t>
  </si>
  <si>
    <t>26322576</t>
  </si>
  <si>
    <t>Общество с ограниченной ответственностью "Машиностроительный завод им. В.В. Воровского", г. Екатеринбург</t>
  </si>
  <si>
    <t>6671461402</t>
  </si>
  <si>
    <t>30-12-1992 00:00:00</t>
  </si>
  <si>
    <t>28458713</t>
  </si>
  <si>
    <t>Общество с ограниченной ответственностью "Монолит-Строй", г. Екатеринбург</t>
  </si>
  <si>
    <t>6670350971</t>
  </si>
  <si>
    <t>21-01-2014 00:00:00</t>
  </si>
  <si>
    <t>28269788</t>
  </si>
  <si>
    <t>Общество с ограниченной ответственностью "Новая Магистраль", г. Нижняя Тура</t>
  </si>
  <si>
    <t>6681001595</t>
  </si>
  <si>
    <t>23-09-2013 00:00:00</t>
  </si>
  <si>
    <t>26632505</t>
  </si>
  <si>
    <t>Общество с ограниченной ответственностью "Новая Энергетика", г.Екатеринбург</t>
  </si>
  <si>
    <t>6671311012</t>
  </si>
  <si>
    <t>30335433</t>
  </si>
  <si>
    <t>Общество с ограниченной ответственностью "ОК-Транс", г. Полевской</t>
  </si>
  <si>
    <t>6626011680</t>
  </si>
  <si>
    <t>662601001</t>
  </si>
  <si>
    <t>26479420</t>
  </si>
  <si>
    <t>Общество с ограниченной ответственностью "Объединенные Пивоварни Хейнекен" филиал "Патра", г.Екатеринбург</t>
  </si>
  <si>
    <t>7802118578</t>
  </si>
  <si>
    <t>667103001</t>
  </si>
  <si>
    <t>28872790</t>
  </si>
  <si>
    <t>Общество с ограниченной ответственностью "ОптиЛайн", г. Богданович</t>
  </si>
  <si>
    <t>6633022901</t>
  </si>
  <si>
    <t>19-01-2015 00:00:00</t>
  </si>
  <si>
    <t>26479110</t>
  </si>
  <si>
    <t>Общество с ограниченной ответственностью "Пальметта", г.Екатеринбург</t>
  </si>
  <si>
    <t>6660151649</t>
  </si>
  <si>
    <t>26359540</t>
  </si>
  <si>
    <t>Общество с ограниченной ответственностью "Передвижная механизированная колонна", г.Богданович</t>
  </si>
  <si>
    <t>6605008246</t>
  </si>
  <si>
    <t>30355534</t>
  </si>
  <si>
    <t>Общество с ограниченной ответственностью "Производственная компания "ЭПОС", г.Екатеринбург</t>
  </si>
  <si>
    <t>6659082045</t>
  </si>
  <si>
    <t>26632522</t>
  </si>
  <si>
    <t>Общество с ограниченной ответственностью "Производственное  объединение УРАЛЭЛЕКТРО - Фирма ТЕХИНВЭКС", г.Екатеринбург</t>
  </si>
  <si>
    <t>6660075733</t>
  </si>
  <si>
    <t>26479514</t>
  </si>
  <si>
    <t>Общество с ограниченной ответственностью "Производственное предприятие "Ирбитский кондитер", г.Ирбит</t>
  </si>
  <si>
    <t>6611009142</t>
  </si>
  <si>
    <t>27554909</t>
  </si>
  <si>
    <t>Общество с ограниченной ответственностью "Проминвест", г.Екатеринбург</t>
  </si>
  <si>
    <t>6670295745</t>
  </si>
  <si>
    <t>27554921</t>
  </si>
  <si>
    <t>Общество с ограниченной ответственностью "Промэнергосеть", г.Новоуральск</t>
  </si>
  <si>
    <t>6629027054</t>
  </si>
  <si>
    <t>662901001</t>
  </si>
  <si>
    <t>28009019</t>
  </si>
  <si>
    <t>Общество с ограниченной ответственностью "РТИ-Энерго", г. Екатеринбург</t>
  </si>
  <si>
    <t>6679022968</t>
  </si>
  <si>
    <t>26479215</t>
  </si>
  <si>
    <t>Общество с ограниченной ответственностью "Райкомхоз-теплосети", г.Нижний Тагил</t>
  </si>
  <si>
    <t>6623019177</t>
  </si>
  <si>
    <t>28256780</t>
  </si>
  <si>
    <t>Общество с ограниченной ответственностью "Региональные коммунальные системы", г. Кушва</t>
  </si>
  <si>
    <t>6620011148</t>
  </si>
  <si>
    <t>16-08-2013 00:00:00</t>
  </si>
  <si>
    <t>28978645</t>
  </si>
  <si>
    <t>Общество с ограниченной ответственностью "Региональные строительные системы", г. Нижний Тагил</t>
  </si>
  <si>
    <t>6623099221</t>
  </si>
  <si>
    <t>23-06-2015 00:00:00</t>
  </si>
  <si>
    <t>26479632</t>
  </si>
  <si>
    <t>Общество с ограниченной ответственностью "Робек" Оптово-розничная фирма по торговле обувью, г.Екатеринбург</t>
  </si>
  <si>
    <t>6660001361</t>
  </si>
  <si>
    <t>30832857</t>
  </si>
  <si>
    <t>Общество с ограниченной ответственностью "Ростверк", г. Екатеринбург</t>
  </si>
  <si>
    <t>6679063026</t>
  </si>
  <si>
    <t>28274629</t>
  </si>
  <si>
    <t>Общество с ограниченной ответственностью "Рубикон-Аэро Инвест", г. Екатеринбург</t>
  </si>
  <si>
    <t>6679058259</t>
  </si>
  <si>
    <t>07-10-2013 00:00:00</t>
  </si>
  <si>
    <t>30386057</t>
  </si>
  <si>
    <t>Общество с ограниченной ответственностью "СТ-5", г. Екатеринбург</t>
  </si>
  <si>
    <t>7705874522</t>
  </si>
  <si>
    <t>26359768</t>
  </si>
  <si>
    <t>Общество с ограниченной ответственностью "Саргинский леспромхоз", п.Сарга</t>
  </si>
  <si>
    <t>6657004098</t>
  </si>
  <si>
    <t>26322672</t>
  </si>
  <si>
    <t>Общество с ограниченной ответственностью "Свердловский ДОЗ", г.Екатеринбург</t>
  </si>
  <si>
    <t>6686074300</t>
  </si>
  <si>
    <t>26359528</t>
  </si>
  <si>
    <t>Общество с ограниченной ответственностью "Свет", г.Березовский</t>
  </si>
  <si>
    <t>6604013003</t>
  </si>
  <si>
    <t>14-07-2003 00:00:00</t>
  </si>
  <si>
    <t>26849559</t>
  </si>
  <si>
    <t>Общество с ограниченной ответственностью "Север Мотор", г.Екатеринбург</t>
  </si>
  <si>
    <t>6606034288</t>
  </si>
  <si>
    <t>28254696</t>
  </si>
  <si>
    <t>Общество с ограниченной ответственностью "Север", г. Волчанск</t>
  </si>
  <si>
    <t>6617022686</t>
  </si>
  <si>
    <t>26359649</t>
  </si>
  <si>
    <t>Общество с ограниченной ответственностью "Серовэнерго", г. Серов</t>
  </si>
  <si>
    <t>6680004730</t>
  </si>
  <si>
    <t>20-06-2007 00:00:00</t>
  </si>
  <si>
    <t>29646840</t>
  </si>
  <si>
    <t>Общество с ограниченной ответственностью "СибНА", г. Каменск-Уральский</t>
  </si>
  <si>
    <t>6612013039</t>
  </si>
  <si>
    <t>25-08-2015 00:00:00</t>
  </si>
  <si>
    <t>28951763</t>
  </si>
  <si>
    <t>Общество с ограниченной ответственностью "Системсервис", г. Екатеринбург</t>
  </si>
  <si>
    <t>6670045086</t>
  </si>
  <si>
    <t>07-04-2015 00:00:00</t>
  </si>
  <si>
    <t>28975291</t>
  </si>
  <si>
    <t>Общество с ограниченной ответственностью "Солнечное тепло", г. Екатеринбург</t>
  </si>
  <si>
    <t>6671003032</t>
  </si>
  <si>
    <t>29-05-2015 00:00:00</t>
  </si>
  <si>
    <t>27571105</t>
  </si>
  <si>
    <t>Общество с ограниченной ответственностью "Сосьва-Лес", г.Екатеринбург</t>
  </si>
  <si>
    <t>6658320970</t>
  </si>
  <si>
    <t>28512528</t>
  </si>
  <si>
    <t>Общество с ограниченной ответственностью "Стройразвитие", г. Екатеринбург</t>
  </si>
  <si>
    <t>6670179266</t>
  </si>
  <si>
    <t>09-06-2014 00:00:00</t>
  </si>
  <si>
    <t>26632548</t>
  </si>
  <si>
    <t>Общество с ограниченной ответственностью "Стройсервис-Екатеринбург", г.Екатеринбург</t>
  </si>
  <si>
    <t>6663076654</t>
  </si>
  <si>
    <t>28176767</t>
  </si>
  <si>
    <t>Общество с ограниченной ответственностью "Стройтехнопласт", п. Арти</t>
  </si>
  <si>
    <t>6646012795</t>
  </si>
  <si>
    <t>26479136</t>
  </si>
  <si>
    <t>Общество с ограниченной ответственностью "ТЕПЛОГЕНЕРИРУЮЩАЯ КОМПАНИЯ ЭНЕРГО", г.Екатеринбург</t>
  </si>
  <si>
    <t>6671275318</t>
  </si>
  <si>
    <t>28983605</t>
  </si>
  <si>
    <t>Общество с ограниченной ответственностью "ТЕПЛОИНВЕСТ", г. Березовский</t>
  </si>
  <si>
    <t>6678048699</t>
  </si>
  <si>
    <t>30808520</t>
  </si>
  <si>
    <t>Общество с ограниченной ответственностью "ТЭН"</t>
  </si>
  <si>
    <t>6660071753</t>
  </si>
  <si>
    <t>28817098</t>
  </si>
  <si>
    <t>Общество с ограниченной ответственностью "ТагилТеплоСбыт", г. Нижний Тагил</t>
  </si>
  <si>
    <t>7731438233</t>
  </si>
  <si>
    <t>08-10-2014 00:00:00</t>
  </si>
  <si>
    <t>28868851</t>
  </si>
  <si>
    <t>Общество с ограниченной ответственностью "Талицкое молоко", п. Троицкий</t>
  </si>
  <si>
    <t>6633021880</t>
  </si>
  <si>
    <t>13-01-2015 00:00:00</t>
  </si>
  <si>
    <t>30807431</t>
  </si>
  <si>
    <t>Общество с ограниченной ответственностью "ТеплоТранс", г. Каменск-Уральский</t>
  </si>
  <si>
    <t>6612049892</t>
  </si>
  <si>
    <t>28871097</t>
  </si>
  <si>
    <t>Общество с ограниченной ответственностью "Теплогарант", г. Екатеринбург</t>
  </si>
  <si>
    <t>6671375746</t>
  </si>
  <si>
    <t>16-01-2015 00:00:00</t>
  </si>
  <si>
    <t>28855866</t>
  </si>
  <si>
    <t>Общество с ограниченной ответственностью "Теплокомплекс", г. Екатеринбург</t>
  </si>
  <si>
    <t>6670368760</t>
  </si>
  <si>
    <t>10-12-2014 00:00:00</t>
  </si>
  <si>
    <t>28449582</t>
  </si>
  <si>
    <t>Общество с ограниченной ответственностью "Теплосети", р.п. Шаля</t>
  </si>
  <si>
    <t>6625034533</t>
  </si>
  <si>
    <t>26-12-2013 00:00:00</t>
  </si>
  <si>
    <t>31319755</t>
  </si>
  <si>
    <t>Общество с ограниченной ответственностью "Теплосеть", п. Буланаш</t>
  </si>
  <si>
    <t>6677012844</t>
  </si>
  <si>
    <t>27583534</t>
  </si>
  <si>
    <t>Общество с ограниченной ответственностью "Теплоснаб", г.Екатеринбург</t>
  </si>
  <si>
    <t>6658390400</t>
  </si>
  <si>
    <t>30837503</t>
  </si>
  <si>
    <t>Общество с ограниченной ответственностью "Теплоснабжающая компания г. Реж", г. Реж</t>
  </si>
  <si>
    <t>6677006720</t>
  </si>
  <si>
    <t>26629932</t>
  </si>
  <si>
    <t>Общество с ограниченной ответственностью "Теплоэнергетика", п.Заря</t>
  </si>
  <si>
    <t>6601011350</t>
  </si>
  <si>
    <t>30919333</t>
  </si>
  <si>
    <t>Общество с ограниченной ответственностью "Теплоэнергетическая компания", г. Березовский</t>
  </si>
  <si>
    <t>6678082097</t>
  </si>
  <si>
    <t>28506147</t>
  </si>
  <si>
    <t>Общество с ограниченной ответственностью "Теплоэнергоснабжение", г. Екатеринбург</t>
  </si>
  <si>
    <t>6670416799</t>
  </si>
  <si>
    <t>28269776</t>
  </si>
  <si>
    <t>Общество с ограниченной ответственностью "ТехЦентр", г. Екатеринбург</t>
  </si>
  <si>
    <t>6678031286</t>
  </si>
  <si>
    <t>28797812</t>
  </si>
  <si>
    <t>Общество с ограниченной ответственностью "Техремстрой", г. Березовский</t>
  </si>
  <si>
    <t>6678013142</t>
  </si>
  <si>
    <t>26-08-2014 00:00:00</t>
  </si>
  <si>
    <t>27554299</t>
  </si>
  <si>
    <t>Общество с ограниченной ответственностью "Топливно-энергетический комплекс "Чкаловский", г.Екатеринбург</t>
  </si>
  <si>
    <t>6674352539</t>
  </si>
  <si>
    <t>27998540</t>
  </si>
  <si>
    <t>Общество с ограниченной ответственностью "Торговый дом "Новолялинского целлюлозно-бумажного  комбината"</t>
  </si>
  <si>
    <t>6670268942</t>
  </si>
  <si>
    <t>30394922</t>
  </si>
  <si>
    <t>Общество с ограниченной ответственностью "УК Энергия"</t>
  </si>
  <si>
    <t>6685102883</t>
  </si>
  <si>
    <t>28260836</t>
  </si>
  <si>
    <t>Общество с ограниченной ответственностью "Управляющая Компания "Мастер", г. Екатеринбург</t>
  </si>
  <si>
    <t>6670341991</t>
  </si>
  <si>
    <t>20-08-2013 00:00:00</t>
  </si>
  <si>
    <t>27569476</t>
  </si>
  <si>
    <t>Общество с ограниченной ответственностью "Управляющая компания "Белореченское", с.Кочневское</t>
  </si>
  <si>
    <t>6639020516</t>
  </si>
  <si>
    <t>10-03-2010 00:00:00</t>
  </si>
  <si>
    <t>28983824</t>
  </si>
  <si>
    <t>Общество с ограниченной ответственностью "Управляющая компания "ГЛАВНЫЙ ПРОСПЕКТ", г. Екатеринбург</t>
  </si>
  <si>
    <t>6671467676</t>
  </si>
  <si>
    <t>04-08-2015 00:00:00</t>
  </si>
  <si>
    <t>26850864</t>
  </si>
  <si>
    <t>Общество с ограниченной ответственностью "Управляющая компания "Новая территория", г.Екатеринбург</t>
  </si>
  <si>
    <t>6658310965</t>
  </si>
  <si>
    <t>14-04-2008 00:00:00</t>
  </si>
  <si>
    <t>30833845</t>
  </si>
  <si>
    <t>Общество с ограниченной ответственностью "Управляющая компания "Огни Екатеринбурга"</t>
  </si>
  <si>
    <t>6685076464</t>
  </si>
  <si>
    <t>28978338</t>
  </si>
  <si>
    <t>Общество с ограниченной ответственностью "Управляющая компания "Теплокомплекс", г. Каменск-Уральский</t>
  </si>
  <si>
    <t>6612047373</t>
  </si>
  <si>
    <t>22-06-2015 00:00:00</t>
  </si>
  <si>
    <t>28505649</t>
  </si>
  <si>
    <t>Общество с ограниченной ответственностью "Управляющая компания Исеть-Транзит", г. Екатеринбург</t>
  </si>
  <si>
    <t>6658377720</t>
  </si>
  <si>
    <t>30809025</t>
  </si>
  <si>
    <t>Общество с ограниченной ответственностью "Управляющая компания Мастер-ЖКХ"</t>
  </si>
  <si>
    <t>6685071547</t>
  </si>
  <si>
    <t>26479484</t>
  </si>
  <si>
    <t>Общество с ограниченной ответственностью "Урал-Сервис", г.Екатеринбург</t>
  </si>
  <si>
    <t>6673128894</t>
  </si>
  <si>
    <t>28536992</t>
  </si>
  <si>
    <t>Общество с ограниченной ответственностью "Уралгаз", г. Екатеринбург</t>
  </si>
  <si>
    <t>6662082581</t>
  </si>
  <si>
    <t>30-06-2014 00:00:00</t>
  </si>
  <si>
    <t>26851156</t>
  </si>
  <si>
    <t>Общество с ограниченной ответственностью "Уралкотел", г.Екатеринбург</t>
  </si>
  <si>
    <t>6658369655</t>
  </si>
  <si>
    <t>26479070</t>
  </si>
  <si>
    <t>Общество с ограниченной ответственностью "Уралтеплоэнерго", г.Сысерть</t>
  </si>
  <si>
    <t>6652028465</t>
  </si>
  <si>
    <t>28812659</t>
  </si>
  <si>
    <t>Общество с ограниченной ответственностью "Уральская теплоэнергетическая компания", г. Екатеринбург</t>
  </si>
  <si>
    <t>6658458150</t>
  </si>
  <si>
    <t>11-09-2014 00:00:00</t>
  </si>
  <si>
    <t>26631858</t>
  </si>
  <si>
    <t>Общество с ограниченной ответственностью "Уральский строительный сервис", п.Сосьва</t>
  </si>
  <si>
    <t>6632030441</t>
  </si>
  <si>
    <t>26851349</t>
  </si>
  <si>
    <t>Общество с ограниченной ответственностью "Уральский шинный завод", г.Екатеринбург</t>
  </si>
  <si>
    <t>6674134107</t>
  </si>
  <si>
    <t>28508365</t>
  </si>
  <si>
    <t>Общество с ограниченной ответственностью "Уралэнергосервис", г. Екатеринбург</t>
  </si>
  <si>
    <t>6671434198</t>
  </si>
  <si>
    <t>20-05-2014 00:00:00</t>
  </si>
  <si>
    <t>28534195</t>
  </si>
  <si>
    <t>Общество с ограниченной ответственностью "Химвода", г. Екатеринбург</t>
  </si>
  <si>
    <t>6671408705</t>
  </si>
  <si>
    <t>11-06-2014 00:00:00</t>
  </si>
  <si>
    <t>28881099</t>
  </si>
  <si>
    <t>Общество с ограниченной ответственностью "Химмаш Энерго", г. Екатеринбург</t>
  </si>
  <si>
    <t>6679059460</t>
  </si>
  <si>
    <t>04-02-2015 00:00:00</t>
  </si>
  <si>
    <t>26479607</t>
  </si>
  <si>
    <t>Общество с ограниченной ответственностью "Хладокомбинат № 3", г.Екатеринбург</t>
  </si>
  <si>
    <t>6659059688</t>
  </si>
  <si>
    <t>26322589</t>
  </si>
  <si>
    <t>Общество с ограниченной ответственностью "ЦКС-Ст", г. Екатеринбург</t>
  </si>
  <si>
    <t>6660121267</t>
  </si>
  <si>
    <t>30837517</t>
  </si>
  <si>
    <t>Общество с ограниченной ответственностью "Центр технического обслуживания", г. Екатеринбург</t>
  </si>
  <si>
    <t>6670094728</t>
  </si>
  <si>
    <t>27554304</t>
  </si>
  <si>
    <t>Общество с ограниченной ответственностью "Центр-АС", г.Екатеринбург</t>
  </si>
  <si>
    <t>6672173950</t>
  </si>
  <si>
    <t>31079555</t>
  </si>
  <si>
    <t>Общество с ограниченной ответственностью "ЭВЕР"</t>
  </si>
  <si>
    <t>6679105318</t>
  </si>
  <si>
    <t>26479189</t>
  </si>
  <si>
    <t>Общество с ограниченной ответственностью "Энергия", п.Привокзальный</t>
  </si>
  <si>
    <t>6640003890</t>
  </si>
  <si>
    <t>26479061</t>
  </si>
  <si>
    <t>Общество с ограниченной ответственностью "ЭнергоКомплекс", р.п.Верхнее Дуброво</t>
  </si>
  <si>
    <t>6639016573</t>
  </si>
  <si>
    <t>28264826</t>
  </si>
  <si>
    <t>Общество с ограниченной ответственностью "ЭнергоРесурс", г. Екатеринбург</t>
  </si>
  <si>
    <t>06-09-2013 00:00:00</t>
  </si>
  <si>
    <t>30852355</t>
  </si>
  <si>
    <t>Общество с ограниченной ответственностью "Энергогаз-инвест", г. Екатеринбург</t>
  </si>
  <si>
    <t>6659159241</t>
  </si>
  <si>
    <t>26631762</t>
  </si>
  <si>
    <t>Общество с ограниченной ответственностью "Энергокомплекс", г.Каменск-Уральский</t>
  </si>
  <si>
    <t>6612023260</t>
  </si>
  <si>
    <t>26479170</t>
  </si>
  <si>
    <t>Общество с ограниченной ответственностью "Энергоресурс", г.Березовский</t>
  </si>
  <si>
    <t>6604019975</t>
  </si>
  <si>
    <t>27361322</t>
  </si>
  <si>
    <t>Общество с ограниченной ответственностью "Энергосервис"</t>
  </si>
  <si>
    <t>4505200827</t>
  </si>
  <si>
    <t>12-04-2011 00:00:00</t>
  </si>
  <si>
    <t>26322592</t>
  </si>
  <si>
    <t>Общество с ограниченной ответственностью "Энергоснабжающая компания", г.Екатеринбург</t>
  </si>
  <si>
    <t>6673092454</t>
  </si>
  <si>
    <t>28799546</t>
  </si>
  <si>
    <t>Общество с ограниченной ответственностью "Энергосфера", г. Асбест</t>
  </si>
  <si>
    <t>6683006239</t>
  </si>
  <si>
    <t>05-09-2014 00:00:00</t>
  </si>
  <si>
    <t>26617348</t>
  </si>
  <si>
    <t>Общество с ограниченной ответственностью "Энергоуправление", г. Асбест</t>
  </si>
  <si>
    <t>6603023425</t>
  </si>
  <si>
    <t>26322593</t>
  </si>
  <si>
    <t>Общество с ограниченной ответственностью "Юг-Энергосервис", г.Екатеринбург</t>
  </si>
  <si>
    <t>6674120383</t>
  </si>
  <si>
    <t>667401001</t>
  </si>
  <si>
    <t>17-07-2003 00:00:00</t>
  </si>
  <si>
    <t>26479385</t>
  </si>
  <si>
    <t>Общество с ограниченной ответственностью "Юшалинская теплоэнергетическая компания", п.Юшала</t>
  </si>
  <si>
    <t>6655005321</t>
  </si>
  <si>
    <t>665501001</t>
  </si>
  <si>
    <t>31183639</t>
  </si>
  <si>
    <t>Общество с ограниченной ответственностью «Газпром трансгаз Екатеринбург», г. Екатеринбург филиал Невьянское линейное производственное управление магистральных газопроводов, котельная промплощадки Невьянского ЛПУ</t>
  </si>
  <si>
    <t>662102001</t>
  </si>
  <si>
    <t>28945825</t>
  </si>
  <si>
    <t>Общество с ограниченной ответственностью «Кушвинский керамзитовый завод», г. Кушва</t>
  </si>
  <si>
    <t>6681005769</t>
  </si>
  <si>
    <t>03-02-2015 00:00:00</t>
  </si>
  <si>
    <t>31160317</t>
  </si>
  <si>
    <t>Общество с ограниченной ответственностью «ТЕПЛОЭНЕРГОКОМПЛЕКС»</t>
  </si>
  <si>
    <t>6685127969</t>
  </si>
  <si>
    <t>30826254</t>
  </si>
  <si>
    <t>Общество с ограниченной ответственностью Группа Компаний "УралЭнергоМаш", г. Екатеринбург</t>
  </si>
  <si>
    <t>6658461185</t>
  </si>
  <si>
    <t>30908938</t>
  </si>
  <si>
    <t>Общество с ограниченной ответственностью УК "Юмашев", г. Екатеринбург</t>
  </si>
  <si>
    <t>6670414390</t>
  </si>
  <si>
    <t>28812980</t>
  </si>
  <si>
    <t>Общество с ограниченной ответственностью Управляющая компания "Демидовский ключ", п. Калиново</t>
  </si>
  <si>
    <t>6621018273</t>
  </si>
  <si>
    <t>15-09-2014 00:00:00</t>
  </si>
  <si>
    <t>26359530</t>
  </si>
  <si>
    <t>Общество с ограниченной ответственностью Управляющая компания "Дом-сервис", п.Кедровка</t>
  </si>
  <si>
    <t>6604017304</t>
  </si>
  <si>
    <t>28489205</t>
  </si>
  <si>
    <t>Общество с ограниченной ответственностью Управляющая компания "Лесная", г. Екатеринбург</t>
  </si>
  <si>
    <t>6686037411</t>
  </si>
  <si>
    <t>03-03-2014 00:00:00</t>
  </si>
  <si>
    <t>30808832</t>
  </si>
  <si>
    <t>Общество с ограниченной ответственностью сельхозпредприятие "Цветы Екатеринбурга-2003"</t>
  </si>
  <si>
    <t>6679102268</t>
  </si>
  <si>
    <t>30796845</t>
  </si>
  <si>
    <t>Общество с ограниченной ответственностью управляющая компания "Теплосеть", п.Троицкий</t>
  </si>
  <si>
    <t>6633022429</t>
  </si>
  <si>
    <t>26359524</t>
  </si>
  <si>
    <t>Открытое акционерное общество "Березовский механический завод", п.Первомайский</t>
  </si>
  <si>
    <t>6604000999</t>
  </si>
  <si>
    <t>26359612</t>
  </si>
  <si>
    <t>Открытое акционерное общество "Билимбаевский завод термоизоляционных материалов", п.Билимбай</t>
  </si>
  <si>
    <t>6625001270</t>
  </si>
  <si>
    <t>05-06-1993 00:00:00</t>
  </si>
  <si>
    <t>28276691</t>
  </si>
  <si>
    <t>Открытое акционерное общество "Богдановичская генерирующая компания", г. Богданович</t>
  </si>
  <si>
    <t>6633016739</t>
  </si>
  <si>
    <t>15-10-2013 00:00:00</t>
  </si>
  <si>
    <t>26854019</t>
  </si>
  <si>
    <t>Открытое акционерное общество "Высокогорский горно-обогатительный комбинат", г.Нижний Тагил</t>
  </si>
  <si>
    <t>6623000708</t>
  </si>
  <si>
    <t>26359583</t>
  </si>
  <si>
    <t>Открытое акционерное общество "Гипатрон", г.Красноуфимск</t>
  </si>
  <si>
    <t>6619001995</t>
  </si>
  <si>
    <t>26322596</t>
  </si>
  <si>
    <t>Открытое акционерное общество "Завод бурового и металлургического оборудования", г.Екатеринбург</t>
  </si>
  <si>
    <t>6659000860</t>
  </si>
  <si>
    <t>26479072</t>
  </si>
  <si>
    <t>Открытое акционерное общество "Ирбитский химико-фармацевтический завод", г.Ирбит</t>
  </si>
  <si>
    <t>6611000252</t>
  </si>
  <si>
    <t>28-10-2002 00:00:00</t>
  </si>
  <si>
    <t>26359781</t>
  </si>
  <si>
    <t>Открытое акционерное общество "Каменск-Уральский литейный завод", г.Каменск-Уральский</t>
  </si>
  <si>
    <t>6666000100</t>
  </si>
  <si>
    <t>26322598</t>
  </si>
  <si>
    <t>Открытое акционерное общество "Каменск-Уральский металлургический завод", г.Каменск-Уральский</t>
  </si>
  <si>
    <t>6665002150</t>
  </si>
  <si>
    <t>26322604</t>
  </si>
  <si>
    <t>Открытое акционерное общество "Монетный трактороремонтный завод", п. Монетный</t>
  </si>
  <si>
    <t>6604000406</t>
  </si>
  <si>
    <t>26479642</t>
  </si>
  <si>
    <t>Открытое акционерное общество "Насосный завод", г.Екатеринбург</t>
  </si>
  <si>
    <t>6664006272</t>
  </si>
  <si>
    <t>26479538</t>
  </si>
  <si>
    <t>Открытое акционерное общество "Научно-исследовательский и проектный институт обогащения и механической обработки полезных ископаемых "Уралмеханобр", г.Екатеринбург</t>
  </si>
  <si>
    <t>6661000466</t>
  </si>
  <si>
    <t>26809885</t>
  </si>
  <si>
    <t>Открытое акционерное общество "Объединенные электротехнические заводы" Камышловский электротехнический завод - филиал ОАО "ЭЛТЕЗА", г.Камышлов</t>
  </si>
  <si>
    <t>7716523950</t>
  </si>
  <si>
    <t>661302001</t>
  </si>
  <si>
    <t>26359613</t>
  </si>
  <si>
    <t>Открытое акционерное общество "Первоуральский динасовый завод", г.Первоуральск</t>
  </si>
  <si>
    <t>6625004698</t>
  </si>
  <si>
    <t>26359622</t>
  </si>
  <si>
    <t>Открытое акционерное общество "Полевская коммунальная компания", г.Полевской</t>
  </si>
  <si>
    <t>6626013800</t>
  </si>
  <si>
    <t>25-07-2003 00:00:00</t>
  </si>
  <si>
    <t>26479462</t>
  </si>
  <si>
    <t>Открытое акционерное общество "Российские железные дороги" Свердловская железная дорога - филиал ОАО "РЖД", г.Екатеринбург</t>
  </si>
  <si>
    <t>665902006</t>
  </si>
  <si>
    <t>26551244</t>
  </si>
  <si>
    <t>Открытое акционерное общество "Российские железные дороги" структурное подразделение "Дирекция по тепловодоснабжению" Горьковской железной дороги - филиала ОАО "РЖД", г.Нижний Новгород</t>
  </si>
  <si>
    <t>661931001</t>
  </si>
  <si>
    <t>26359652</t>
  </si>
  <si>
    <t>Открытое акционерное общество "Санаторий "Курьи", с.Курьи</t>
  </si>
  <si>
    <t>6633022147</t>
  </si>
  <si>
    <t>26-06-2001 00:00:00</t>
  </si>
  <si>
    <t>28068320</t>
  </si>
  <si>
    <t>Открытое акционерное общество "Свердловский завод трансформаторов тока", г. Екатеринбург</t>
  </si>
  <si>
    <t>6658017928</t>
  </si>
  <si>
    <t>26479480</t>
  </si>
  <si>
    <t>Открытое акционерное общество "Свердловский комбинат хлебопродуктов", г.Екатеринбург</t>
  </si>
  <si>
    <t>6662001134</t>
  </si>
  <si>
    <t>26479182</t>
  </si>
  <si>
    <t>Открытое акционерное общество "Святогор", г.Красноуральск</t>
  </si>
  <si>
    <t>6618000220</t>
  </si>
  <si>
    <t>26359651</t>
  </si>
  <si>
    <t>Открытое акционерное общество "Сухоложский огнеупорный завод", г.Сухой Лог</t>
  </si>
  <si>
    <t>6633000665</t>
  </si>
  <si>
    <t>26479579</t>
  </si>
  <si>
    <t>Открытое акционерное общество "Торгмаш", г.Екатеринбург</t>
  </si>
  <si>
    <t>6663023846</t>
  </si>
  <si>
    <t>26479653</t>
  </si>
  <si>
    <t>Открытое акционерное общество "Трансагентство", г.Екатеринбург</t>
  </si>
  <si>
    <t>6662020994</t>
  </si>
  <si>
    <t>26359706</t>
  </si>
  <si>
    <t>Открытое акционерное общество "Уралбурмаш", п.Верхние Серги</t>
  </si>
  <si>
    <t>6646000133</t>
  </si>
  <si>
    <t>26359712</t>
  </si>
  <si>
    <t>Открытое акционерное общество "Уральская фольга", г.Михайловск</t>
  </si>
  <si>
    <t>6646010043</t>
  </si>
  <si>
    <t>26359614</t>
  </si>
  <si>
    <t>Открытое акционерное общество "Уральский трубный завод", г.Первоуральск</t>
  </si>
  <si>
    <t>6625005042</t>
  </si>
  <si>
    <t>26851228</t>
  </si>
  <si>
    <t>Открытое акционерное общество "Цветмет", г. Екатеринбург</t>
  </si>
  <si>
    <t>6659005731</t>
  </si>
  <si>
    <t>26479231</t>
  </si>
  <si>
    <t>Открытое акционерное общество "Энергозапчасть", г.Красноуральск</t>
  </si>
  <si>
    <t>6618000484</t>
  </si>
  <si>
    <t>661801001</t>
  </si>
  <si>
    <t>26359772</t>
  </si>
  <si>
    <t>Открытое акционерное общество Промышленно-транспортная компания "Свердловскстройтранс", г.Екатеринбург</t>
  </si>
  <si>
    <t>6659008764</t>
  </si>
  <si>
    <t>665301001</t>
  </si>
  <si>
    <t>26359782</t>
  </si>
  <si>
    <t>Открытое акционерное общество Уральский завод электрических соединителей "Исеть", г.Каменск-Уральский</t>
  </si>
  <si>
    <t>6666003380</t>
  </si>
  <si>
    <t>26479548</t>
  </si>
  <si>
    <t>ПАО "Аэропорт Кольцово"</t>
  </si>
  <si>
    <t>6608000446</t>
  </si>
  <si>
    <t>30-12-2002 00:00:00</t>
  </si>
  <si>
    <t>26357500</t>
  </si>
  <si>
    <t>ПАО "Новолипецкий металлургический комбинат"</t>
  </si>
  <si>
    <t>4823006703</t>
  </si>
  <si>
    <t>482301001</t>
  </si>
  <si>
    <t>26322623</t>
  </si>
  <si>
    <t>ПАО "Уралхиммаш", г.Екатеринбург</t>
  </si>
  <si>
    <t>6664013880</t>
  </si>
  <si>
    <t>28-06-1996 00:00:00</t>
  </si>
  <si>
    <t>26823128</t>
  </si>
  <si>
    <t>ПАО "ЭЛ5-Энерго"</t>
  </si>
  <si>
    <t>6671156423</t>
  </si>
  <si>
    <t>26359618</t>
  </si>
  <si>
    <t>Первоуральское муниципальное унитарное предприятие "Производственное жилищно-коммунальное управление поселка Динас", г.Первоуральск</t>
  </si>
  <si>
    <t>6625019239</t>
  </si>
  <si>
    <t>17-09-1997 00:00:00</t>
  </si>
  <si>
    <t>26479655</t>
  </si>
  <si>
    <t>Первоуральское муниципальное унитарное предприятие "Производственное объединение жилищно-коммунального хозяйства", г.Первоуральск</t>
  </si>
  <si>
    <t>6625002820</t>
  </si>
  <si>
    <t>26359689</t>
  </si>
  <si>
    <t>Привокзальное территориальное управление Администрации городского округа Верхотурский, п.Привокзальный</t>
  </si>
  <si>
    <t>6640001050</t>
  </si>
  <si>
    <t>26479609</t>
  </si>
  <si>
    <t>Прокоп-Салдинское территориальное управление Администрации городского округа Верхотурский, с.Прокопьевская Салда</t>
  </si>
  <si>
    <t>6640001363</t>
  </si>
  <si>
    <t>26359739</t>
  </si>
  <si>
    <t>Публичное акционерное общество "Ключевский завод ферросплавов", п.Двуреченск</t>
  </si>
  <si>
    <t>6652002273</t>
  </si>
  <si>
    <t>26359546</t>
  </si>
  <si>
    <t>Публичное акционерное общество "Корпорация ВСМПО-АВИСМА", г. Верхняя Салда</t>
  </si>
  <si>
    <t>6607000556</t>
  </si>
  <si>
    <t>18-02-1993 00:00:00</t>
  </si>
  <si>
    <t>26479325</t>
  </si>
  <si>
    <t>Публичное акционерное общество "Машиностроительный завод имени М.И.Калинина, г.Екатеринбург", г.Екатеринбург</t>
  </si>
  <si>
    <t>6663003800</t>
  </si>
  <si>
    <t>31-05-1994 00:00:00</t>
  </si>
  <si>
    <t>26359642</t>
  </si>
  <si>
    <t>Публичное акционерное общество "Надеждинский металлургический завод", г.Серов</t>
  </si>
  <si>
    <t>6632004667</t>
  </si>
  <si>
    <t>10-11-2002 00:00:00</t>
  </si>
  <si>
    <t>28980669</t>
  </si>
  <si>
    <t>Публичное акционерное общество "Т Плюс", Красногорский район Московской области</t>
  </si>
  <si>
    <t>6315376946</t>
  </si>
  <si>
    <t>502401001</t>
  </si>
  <si>
    <t>08-07-2015 00:00:00</t>
  </si>
  <si>
    <t>26481694</t>
  </si>
  <si>
    <t>Публичное акционерное общество "Уралхимпласт", г.Нижний Тагил</t>
  </si>
  <si>
    <t>6623005777</t>
  </si>
  <si>
    <t>23-06-2010 00:00:00</t>
  </si>
  <si>
    <t>26479526</t>
  </si>
  <si>
    <t>Публичное акционерное общество "Уральский завод резиновых технических изделий", г.Екатеринбург</t>
  </si>
  <si>
    <t>6664002550</t>
  </si>
  <si>
    <t>26479496</t>
  </si>
  <si>
    <t>Публичное акционерное общество "ЭЛ5-Энерго" - филиал Рефтинская ГРЭС</t>
  </si>
  <si>
    <t>660302001</t>
  </si>
  <si>
    <t>26481177</t>
  </si>
  <si>
    <t>Публичное акционерное общество "ЭЛ5-Энерго" - филиал Среднеуральская ГРЭС</t>
  </si>
  <si>
    <t>27-10-2004 00:00:00</t>
  </si>
  <si>
    <t>26479518</t>
  </si>
  <si>
    <t>Публичное акционерное общество междугородной и международной электрической связи "Ростелеком" Екатеринбургский филиал, г. Екатеринбург</t>
  </si>
  <si>
    <t>7707049388</t>
  </si>
  <si>
    <t>26359696</t>
  </si>
  <si>
    <t>Сельскохозяйственный производственный кооператив "Килачевский", с.Килачевское</t>
  </si>
  <si>
    <t>6642001087</t>
  </si>
  <si>
    <t>31-12-1992 00:00:00</t>
  </si>
  <si>
    <t>26359736</t>
  </si>
  <si>
    <t>Сысертское районное потребительское общество, г.Арамиль</t>
  </si>
  <si>
    <t>6652001079</t>
  </si>
  <si>
    <t>26479130</t>
  </si>
  <si>
    <t>Товарищество собственников жилья "Аквамарин", г.Екатеринбург</t>
  </si>
  <si>
    <t>6673088955</t>
  </si>
  <si>
    <t>27902720</t>
  </si>
  <si>
    <t>Товарищество собственников жилья "Малаховский", г. Екатеринбург</t>
  </si>
  <si>
    <t>6672130185</t>
  </si>
  <si>
    <t>26479383</t>
  </si>
  <si>
    <t>Товарищество собственников жилья "Мамина-Сибиряка, 126", г.Екатеринбург</t>
  </si>
  <si>
    <t>6672201083</t>
  </si>
  <si>
    <t>26479229</t>
  </si>
  <si>
    <t>Товарищество собственников жилья "Энергия", г.Екатеринбург</t>
  </si>
  <si>
    <t>6673170600</t>
  </si>
  <si>
    <t>26359742</t>
  </si>
  <si>
    <t>Унитарное муниципальное предприятие жилищно-коммунального хозяйства п.Бобровский, п.Бобровский</t>
  </si>
  <si>
    <t>6652008677</t>
  </si>
  <si>
    <t>17-08-1995 00:00:00</t>
  </si>
  <si>
    <t>26360340</t>
  </si>
  <si>
    <t>Урайское УМН Акционерное общество "Транснефть - Сибирь" АК "Транснефть"</t>
  </si>
  <si>
    <t>7201000726</t>
  </si>
  <si>
    <t>860602001</t>
  </si>
  <si>
    <t>26479203</t>
  </si>
  <si>
    <t>Уральский технический институт связи и информатики (филиал) Государственного бюджетного образовательного учреждения высшего образования "Сибирский государственный университет телекоммуникаций и информатики", г.Екатеринбург</t>
  </si>
  <si>
    <t>5405101327</t>
  </si>
  <si>
    <t>665802001</t>
  </si>
  <si>
    <t>24-11-1999 00:00:00</t>
  </si>
  <si>
    <t>26322574</t>
  </si>
  <si>
    <t>ФГАОУ ВО "Уральский федеральный университет имени первого Президента России Б.Н. Ельцина", г.Екатеринбург</t>
  </si>
  <si>
    <t>6660003190</t>
  </si>
  <si>
    <t>666002001</t>
  </si>
  <si>
    <t>31434735</t>
  </si>
  <si>
    <t>ФГБОУ ВО "Уральский государственный лесотехнический университет" (город Екатеринбург)</t>
  </si>
  <si>
    <t>6662000973</t>
  </si>
  <si>
    <t>28543783</t>
  </si>
  <si>
    <t>ФГКОУ ВО "Институт Федеральной службы безопасности Российской Федерации (г. Екатеринбург)", г. Екатеринбург</t>
  </si>
  <si>
    <t>6672155091</t>
  </si>
  <si>
    <t>01-07-2014 00:00:00</t>
  </si>
  <si>
    <t>30919862</t>
  </si>
  <si>
    <t>ФКУ "Уральское окружное управление материально-технического снабжения Министерства внутренних дел Российской Федерации"</t>
  </si>
  <si>
    <t>6661014645</t>
  </si>
  <si>
    <t>26479132</t>
  </si>
  <si>
    <t>Федеральное бюджетное учреждение "Следственный изолятор № 2 Главного управления Федеральной службы исполнения наказаний по Свердловской области", г.Ирбит</t>
  </si>
  <si>
    <t>6611001337</t>
  </si>
  <si>
    <t>661130001</t>
  </si>
  <si>
    <t>26479243</t>
  </si>
  <si>
    <t>Федеральное государственное бюджетное образовательное учреждение высшего профессионального образования "Уральский государственный университет путей сообщения", г.Екатеринбург</t>
  </si>
  <si>
    <t>6659014366</t>
  </si>
  <si>
    <t>30808617</t>
  </si>
  <si>
    <t>Федеральное государственное бюджетное учреждение науки Институт геофизики им. Ю.П. Булашевича Уральского отделения Российской академии наук, г. Екатеринбург</t>
  </si>
  <si>
    <t>6661000392</t>
  </si>
  <si>
    <t>31482664</t>
  </si>
  <si>
    <t>Федеральное государственное казенное образовательное учреждение высшего образования «Уральский юридический институт Министерства внутренних дел Российской Федерации»</t>
  </si>
  <si>
    <t>6663032216</t>
  </si>
  <si>
    <t>26479486</t>
  </si>
  <si>
    <t>Федеральное государственное унитарное предприятие "Комбинат "Электрохимприбор", г.Лесной</t>
  </si>
  <si>
    <t>6630002336</t>
  </si>
  <si>
    <t>18-02-2010 00:00:00</t>
  </si>
  <si>
    <t>26479554</t>
  </si>
  <si>
    <t>Федеральное государственное унитарное предприятие "Производственное объединение "Октябрь", г.Каменск-Уральский</t>
  </si>
  <si>
    <t>6612001971</t>
  </si>
  <si>
    <t>26479476</t>
  </si>
  <si>
    <t>Федеральное казенное учреждение "Исправительная колония № 26 с особыми условиями хозяйственной деятельности ГУФСИН России по Свердловской области", г.Тавда</t>
  </si>
  <si>
    <t>6634006878</t>
  </si>
  <si>
    <t>28969248</t>
  </si>
  <si>
    <t>Федеральное казенное учреждение "Уральское окружное управление материально-технического снабжения Министерства внутренних дел Российской Федерации", г. Екатеринбург</t>
  </si>
  <si>
    <t>22-05-2015 00:00:00</t>
  </si>
  <si>
    <t>26479164</t>
  </si>
  <si>
    <t>Федеральное казенное учреждение Исправительная колония № 53 ГУФСИН России по Свердловской области, г.Верхотурье</t>
  </si>
  <si>
    <t>6640001980</t>
  </si>
  <si>
    <t>28951102</t>
  </si>
  <si>
    <t>Филиал "Свердловский" ПАО "Т Плюс"</t>
  </si>
  <si>
    <t>667143001</t>
  </si>
  <si>
    <t>01-04-2015 00:00:00</t>
  </si>
  <si>
    <t>26322674</t>
  </si>
  <si>
    <t>Филиал АО "РУСАЛ Урал" в Каменске-Уральском "Объединенная компания РУСАЛ Уральский алюминиевый завод", город Каменск-Уральский</t>
  </si>
  <si>
    <t>661202001</t>
  </si>
  <si>
    <t>26322647</t>
  </si>
  <si>
    <t>Филиал АО "РУСАЛ Урал" в Краснотурьинске "Объединенная компания РУСАЛ Богословский алюминиевый завод", город Краснотурьинск</t>
  </si>
  <si>
    <t>29-11-1996 00:00:00</t>
  </si>
  <si>
    <t>31459042</t>
  </si>
  <si>
    <t>Филиал АО "Регионгаз-инвест" в МО г. Нижний Тагил</t>
  </si>
  <si>
    <t>662343001</t>
  </si>
  <si>
    <t>26477116</t>
  </si>
  <si>
    <t>Филиал ПАО "ОГК-2" - Серовская ГРЭС, г. Серов</t>
  </si>
  <si>
    <t>2607018122</t>
  </si>
  <si>
    <t>663202001</t>
  </si>
  <si>
    <t>09-03-2005 00:00:00</t>
  </si>
  <si>
    <t>30914574</t>
  </si>
  <si>
    <t>Филиал ФГБУ "ЦЖКУ" МИНОБОРОНЫ РОССИИ (по ЦВО)</t>
  </si>
  <si>
    <t>7729314745</t>
  </si>
  <si>
    <t>667043001</t>
  </si>
  <si>
    <t>26798561</t>
  </si>
  <si>
    <t>Филиал открытого акционерного общества "ЕВРАЗ Нижнетагильский металлургический комбинат" Нижнесалдинский металлургический завод, г.Нижняя Салда</t>
  </si>
  <si>
    <t>662203001</t>
  </si>
  <si>
    <t>26479647</t>
  </si>
  <si>
    <t>Центральный банк Российской Федерации Уральское Главное управление Центрального банка Российской Федерации, г. Екатеринбург</t>
  </si>
  <si>
    <t>7702235133</t>
  </si>
  <si>
    <t>667145008</t>
  </si>
  <si>
    <t>WARM</t>
  </si>
  <si>
    <t>02.05.2023 12:27:39</t>
  </si>
  <si>
    <t>01-03/0106</t>
  </si>
  <si>
    <t>25.04.2023</t>
  </si>
  <si>
    <t>624090, Свердловская область, г.Верхняя Пышма, ул.Огнеупорщиков 1</t>
  </si>
  <si>
    <t>Сторожилов В ладимир Валентинович</t>
  </si>
  <si>
    <t xml:space="preserve">Мочалова Наталья Сергеевна </t>
  </si>
  <si>
    <t>Начальник ПЭО</t>
  </si>
  <si>
    <t>83436853998</t>
  </si>
  <si>
    <t>mns@elem.ru</t>
  </si>
  <si>
    <t>О</t>
  </si>
  <si>
    <t>городской округ Верхняя Пышма, городской округ Верхняя Пышма (65732000);</t>
  </si>
  <si>
    <t>Производство. Теплоноситель; Передача. Теплоноситель; Сбыт. Теплоноситель</t>
  </si>
  <si>
    <t xml:space="preserve">Тариф на горячее водоснабжение ( открытая система) </t>
  </si>
</sst>
</file>

<file path=xl/styles.xml><?xml version="1.0" encoding="utf-8"?>
<styleSheet xmlns="http://schemas.openxmlformats.org/spreadsheetml/2006/main">
  <numFmts count="9">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_);[Red]\(&quot;$&quot;#,##0\)"/>
    <numFmt numFmtId="169" formatCode="#,##0.000"/>
    <numFmt numFmtId="170" formatCode="_-* #,##0.00[$€-1]_-;\-* #,##0.00[$€-1]_-;_-* &quot;-&quot;??[$€-1]_-"/>
    <numFmt numFmtId="172" formatCode="#,##0.0"/>
    <numFmt numFmtId="173" formatCode="#,##0.0000"/>
  </numFmts>
  <fonts count="91">
    <font>
      <sz val="9"/>
      <color indexed="11"/>
      <name val="Tahoma"/>
      <family val="2"/>
    </font>
    <font>
      <sz val="10"/>
      <color theme="1"/>
      <name val="Arial"/>
      <family val="2"/>
    </font>
    <font>
      <sz val="11"/>
      <color theme="1"/>
      <name val="Calibri"/>
      <family val="2"/>
      <scheme val="minor"/>
    </font>
    <font>
      <sz val="10"/>
      <name val="Arial Cyr"/>
      <family val="0"/>
    </font>
    <font>
      <sz val="10"/>
      <name val="Helv"/>
      <family val="0"/>
    </font>
    <font>
      <sz val="10"/>
      <name val="MS Sans Serif"/>
      <family val="2"/>
    </font>
    <font>
      <sz val="8"/>
      <name val="Helv"/>
      <family val="0"/>
    </font>
    <font>
      <sz val="9"/>
      <name val="Tahoma"/>
      <family val="2"/>
    </font>
    <font>
      <sz val="12"/>
      <name val="Arial"/>
      <family val="2"/>
    </font>
    <font>
      <b/>
      <sz val="9"/>
      <name val="Tahoma"/>
      <family val="2"/>
    </font>
    <font>
      <sz val="8"/>
      <name val="Tahoma"/>
      <family val="2"/>
    </font>
    <font>
      <sz val="8"/>
      <name val="Arial Cyr"/>
      <family val="0"/>
    </font>
    <font>
      <sz val="9"/>
      <color indexed="9"/>
      <name val="Tahoma"/>
      <family val="2"/>
    </font>
    <font>
      <b/>
      <u val="single"/>
      <sz val="9"/>
      <color indexed="12"/>
      <name val="Tahoma"/>
      <family val="2"/>
    </font>
    <font>
      <sz val="11"/>
      <color indexed="62"/>
      <name val="Calibri"/>
      <family val="2"/>
    </font>
    <font>
      <sz val="8"/>
      <name val="Palatino"/>
      <family val="1"/>
    </font>
    <font>
      <u val="single"/>
      <sz val="10"/>
      <color indexed="36"/>
      <name val="Arial Cyr"/>
      <family val="0"/>
    </font>
    <font>
      <u val="single"/>
      <sz val="10"/>
      <color indexed="12"/>
      <name val="Arial Cyr"/>
      <family val="0"/>
    </font>
    <font>
      <sz val="10"/>
      <name val="Tahoma"/>
      <family val="2"/>
    </font>
    <font>
      <b/>
      <sz val="10"/>
      <name val="Tahoma"/>
      <family val="2"/>
    </font>
    <font>
      <sz val="11"/>
      <color indexed="8"/>
      <name val="Calibri"/>
      <family val="2"/>
    </font>
    <font>
      <sz val="9"/>
      <color indexed="10"/>
      <name val="Tahoma"/>
      <family val="2"/>
    </font>
    <font>
      <sz val="9"/>
      <name val="Courier New"/>
      <family val="3"/>
    </font>
    <font>
      <sz val="16"/>
      <name val="Tahoma"/>
      <family val="2"/>
    </font>
    <font>
      <sz val="16"/>
      <color indexed="9"/>
      <name val="Tahoma"/>
      <family val="2"/>
    </font>
    <font>
      <b/>
      <sz val="14"/>
      <name val="Franklin Gothic Medium"/>
      <family val="2"/>
    </font>
    <font>
      <b/>
      <sz val="9"/>
      <color indexed="62"/>
      <name val="Tahoma"/>
      <family val="2"/>
    </font>
    <font>
      <sz val="9"/>
      <color indexed="55"/>
      <name val="Tahoma"/>
      <family val="2"/>
    </font>
    <font>
      <sz val="8"/>
      <name val="Arial"/>
      <family val="2"/>
    </font>
    <font>
      <b/>
      <u val="single"/>
      <sz val="9"/>
      <name val="Tahoma"/>
      <family val="2"/>
    </font>
    <font>
      <sz val="11"/>
      <name val="Webdings2"/>
      <family val="0"/>
    </font>
    <font>
      <sz val="11"/>
      <color indexed="55"/>
      <name val="Wingdings 2"/>
      <family val="1"/>
    </font>
    <font>
      <sz val="9"/>
      <color indexed="8"/>
      <name val="Tahoma"/>
      <family val="2"/>
    </font>
    <font>
      <u val="single"/>
      <sz val="9"/>
      <color indexed="12"/>
      <name val="Tahoma"/>
      <family val="2"/>
    </font>
    <font>
      <sz val="11"/>
      <name val="Tahoma"/>
      <family val="2"/>
    </font>
    <font>
      <sz val="9"/>
      <color indexed="62"/>
      <name val="Tahoma"/>
      <family val="2"/>
    </font>
    <font>
      <sz val="11"/>
      <name val="Wingdings 2"/>
      <family val="1"/>
    </font>
    <font>
      <b/>
      <sz val="9"/>
      <color indexed="9"/>
      <name val="Tahoma"/>
      <family val="2"/>
    </font>
    <font>
      <b/>
      <u val="single"/>
      <sz val="9"/>
      <color indexed="62"/>
      <name val="Tahoma"/>
      <family val="2"/>
    </font>
    <font>
      <b/>
      <sz val="11"/>
      <color indexed="8"/>
      <name val="Calibri"/>
      <family val="2"/>
    </font>
    <font>
      <sz val="9"/>
      <color indexed="23"/>
      <name val="Wingdings 2"/>
      <family val="1"/>
    </font>
    <font>
      <sz val="10"/>
      <color indexed="11"/>
      <name val="Arial"/>
      <family val="2"/>
    </font>
    <font>
      <sz val="12"/>
      <name val="Marlett"/>
      <family val="0"/>
    </font>
    <font>
      <sz val="12"/>
      <color indexed="8"/>
      <name val="Tahoma"/>
      <family val="2"/>
    </font>
    <font>
      <vertAlign val="superscript"/>
      <sz val="10"/>
      <name val="Tahoma"/>
      <family val="2"/>
    </font>
    <font>
      <vertAlign val="superscript"/>
      <sz val="9"/>
      <name val="Tahoma"/>
      <family val="2"/>
    </font>
    <font>
      <sz val="1"/>
      <color indexed="9"/>
      <name val="Tahoma"/>
      <family val="2"/>
    </font>
    <font>
      <sz val="1"/>
      <name val="Tahoma"/>
      <family val="2"/>
    </font>
    <font>
      <sz val="3"/>
      <name val="Tahoma"/>
      <family val="2"/>
    </font>
    <font>
      <sz val="3"/>
      <color indexed="9"/>
      <name val="Tahoma"/>
      <family val="2"/>
    </font>
    <font>
      <sz val="3"/>
      <color indexed="10"/>
      <name val="Tahoma"/>
      <family val="2"/>
    </font>
    <font>
      <sz val="3"/>
      <color indexed="11"/>
      <name val="Tahoma"/>
      <family val="2"/>
    </font>
    <font>
      <sz val="3"/>
      <color indexed="60"/>
      <name val="Tahoma"/>
      <family val="2"/>
    </font>
    <font>
      <b/>
      <sz val="3"/>
      <name val="Tahoma"/>
      <family val="2"/>
    </font>
    <font>
      <sz val="22"/>
      <name val="Tahoma"/>
      <family val="2"/>
    </font>
    <font>
      <b/>
      <sz val="22"/>
      <name val="Tahoma"/>
      <family val="2"/>
    </font>
    <font>
      <b/>
      <sz val="18"/>
      <name val="Tahoma"/>
      <family val="2"/>
    </font>
    <font>
      <sz val="18"/>
      <name val="Tahoma"/>
      <family val="2"/>
    </font>
    <font>
      <sz val="11"/>
      <color indexed="11"/>
      <name val="Tahoma"/>
      <family val="2"/>
    </font>
    <font>
      <u val="single"/>
      <sz val="9"/>
      <color rgb="FF333399"/>
      <name val="Tahoma"/>
      <family val="2"/>
    </font>
    <font>
      <sz val="9"/>
      <color theme="0"/>
      <name val="Tahoma"/>
      <family val="2"/>
    </font>
    <font>
      <sz val="11"/>
      <color theme="0"/>
      <name val="Webdings2"/>
      <family val="0"/>
    </font>
    <font>
      <sz val="1"/>
      <color theme="0"/>
      <name val="Tahoma"/>
      <family val="2"/>
    </font>
    <font>
      <sz val="1"/>
      <color theme="0" tint="-0.0499799996614456"/>
      <name val="Tahoma"/>
      <family val="2"/>
    </font>
    <font>
      <b/>
      <sz val="1"/>
      <color theme="0"/>
      <name val="Calibri"/>
      <family val="2"/>
    </font>
    <font>
      <sz val="12"/>
      <color theme="0"/>
      <name val="Tahoma"/>
      <family val="2"/>
    </font>
    <font>
      <b/>
      <sz val="9"/>
      <color rgb="FFC00000"/>
      <name val="Tahoma"/>
      <family val="2"/>
    </font>
    <font>
      <sz val="9"/>
      <color rgb="FFBCBCBC"/>
      <name val="Tahoma"/>
      <family val="2"/>
    </font>
    <font>
      <sz val="15"/>
      <color theme="0"/>
      <name val="Tahoma"/>
      <family val="2"/>
    </font>
    <font>
      <b/>
      <sz val="9"/>
      <color theme="0"/>
      <name val="Tahom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
      <color indexed="11"/>
      <name val="Tahoma"/>
      <family val="2"/>
    </font>
    <font>
      <sz val="15"/>
      <name val="Tahoma"/>
      <family val="2"/>
    </font>
    <font>
      <sz val="15"/>
      <color indexed="11"/>
      <name val="Tahoma"/>
      <family val="2"/>
    </font>
    <font>
      <sz val="1"/>
      <name val="Webdings2"/>
      <family val="0"/>
    </font>
    <font>
      <b/>
      <sz val="1"/>
      <name val="Tahoma"/>
      <family val="2"/>
    </font>
    <font>
      <sz val="1"/>
      <color indexed="10"/>
      <name val="Tahoma"/>
      <family val="2"/>
    </font>
  </fonts>
  <fills count="44">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indexed="55"/>
        <bgColor indexed="64"/>
      </patternFill>
    </fill>
    <fill>
      <patternFill patternType="solid">
        <fgColor indexed="47"/>
        <bgColor indexed="64"/>
      </patternFill>
    </fill>
    <fill>
      <patternFill patternType="solid">
        <fgColor indexed="11"/>
        <bgColor indexed="64"/>
      </patternFill>
    </fill>
    <fill>
      <patternFill patternType="solid">
        <fgColor indexed="9"/>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rgb="FFF2F2F2"/>
        <bgColor indexed="64"/>
      </patternFill>
    </fill>
    <fill>
      <patternFill patternType="solid">
        <fgColor rgb="FFA5A5A5"/>
        <bgColor indexed="64"/>
      </patternFill>
    </fill>
    <fill>
      <patternFill patternType="solid">
        <fgColor rgb="FFFFFFCC"/>
        <bgColor indexed="64"/>
      </patternFill>
    </fill>
    <fill>
      <patternFill patternType="solid">
        <fgColor theme="4"/>
        <bgColor indexed="64"/>
      </patternFill>
    </fill>
    <fill>
      <patternFill patternType="solid">
        <fgColor theme="4" tint="0.799979984760284"/>
        <bgColor indexed="64"/>
      </patternFill>
    </fill>
    <fill>
      <patternFill patternType="solid">
        <fgColor theme="4" tint="0.599990010261536"/>
        <bgColor indexed="64"/>
      </patternFill>
    </fill>
    <fill>
      <patternFill patternType="solid">
        <fgColor theme="4" tint="0.399980008602142"/>
        <bgColor indexed="64"/>
      </patternFill>
    </fill>
    <fill>
      <patternFill patternType="solid">
        <fgColor theme="5"/>
        <bgColor indexed="64"/>
      </patternFill>
    </fill>
    <fill>
      <patternFill patternType="solid">
        <fgColor theme="5" tint="0.799979984760284"/>
        <bgColor indexed="64"/>
      </patternFill>
    </fill>
    <fill>
      <patternFill patternType="solid">
        <fgColor theme="5" tint="0.599990010261536"/>
        <bgColor indexed="64"/>
      </patternFill>
    </fill>
    <fill>
      <patternFill patternType="solid">
        <fgColor theme="5" tint="0.399980008602142"/>
        <bgColor indexed="64"/>
      </patternFill>
    </fill>
    <fill>
      <patternFill patternType="solid">
        <fgColor theme="6"/>
        <bgColor indexed="64"/>
      </patternFill>
    </fill>
    <fill>
      <patternFill patternType="solid">
        <fgColor theme="6" tint="0.799979984760284"/>
        <bgColor indexed="64"/>
      </patternFill>
    </fill>
    <fill>
      <patternFill patternType="solid">
        <fgColor theme="6" tint="0.599990010261536"/>
        <bgColor indexed="64"/>
      </patternFill>
    </fill>
    <fill>
      <patternFill patternType="solid">
        <fgColor theme="6" tint="0.399980008602142"/>
        <bgColor indexed="64"/>
      </patternFill>
    </fill>
    <fill>
      <patternFill patternType="solid">
        <fgColor theme="7"/>
        <bgColor indexed="64"/>
      </patternFill>
    </fill>
    <fill>
      <patternFill patternType="solid">
        <fgColor theme="7" tint="0.799979984760284"/>
        <bgColor indexed="64"/>
      </patternFill>
    </fill>
    <fill>
      <patternFill patternType="solid">
        <fgColor theme="7" tint="0.599990010261536"/>
        <bgColor indexed="64"/>
      </patternFill>
    </fill>
    <fill>
      <patternFill patternType="solid">
        <fgColor theme="7" tint="0.399980008602142"/>
        <bgColor indexed="64"/>
      </patternFill>
    </fill>
    <fill>
      <patternFill patternType="solid">
        <fgColor theme="8"/>
        <bgColor indexed="64"/>
      </patternFill>
    </fill>
    <fill>
      <patternFill patternType="solid">
        <fgColor theme="8" tint="0.799979984760284"/>
        <bgColor indexed="64"/>
      </patternFill>
    </fill>
    <fill>
      <patternFill patternType="solid">
        <fgColor theme="8" tint="0.599990010261536"/>
        <bgColor indexed="64"/>
      </patternFill>
    </fill>
    <fill>
      <patternFill patternType="solid">
        <fgColor theme="8" tint="0.399980008602142"/>
        <bgColor indexed="64"/>
      </patternFill>
    </fill>
    <fill>
      <patternFill patternType="solid">
        <fgColor theme="9"/>
        <bgColor indexed="64"/>
      </patternFill>
    </fill>
    <fill>
      <patternFill patternType="solid">
        <fgColor theme="9" tint="0.799979984760284"/>
        <bgColor indexed="64"/>
      </patternFill>
    </fill>
    <fill>
      <patternFill patternType="solid">
        <fgColor theme="9" tint="0.599990010261536"/>
        <bgColor indexed="64"/>
      </patternFill>
    </fill>
    <fill>
      <patternFill patternType="solid">
        <fgColor theme="9" tint="0.399980008602142"/>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65"/>
        <bgColor indexed="64"/>
      </patternFill>
    </fill>
    <fill>
      <patternFill patternType="solid">
        <fgColor indexed="44"/>
        <bgColor indexed="64"/>
      </patternFill>
    </fill>
    <fill>
      <patternFill patternType="lightDown">
        <fgColor indexed="22"/>
      </patternFill>
    </fill>
  </fills>
  <borders count="38">
    <border>
      <left/>
      <right/>
      <top/>
      <bottom/>
      <diagonal/>
    </border>
    <border>
      <left style="thin">
        <color indexed="23"/>
      </left>
      <right style="thin">
        <color indexed="23"/>
      </right>
      <top style="thin">
        <color indexed="23"/>
      </top>
      <bottom style="thin">
        <color indexed="23"/>
      </bottom>
    </border>
    <border>
      <left style="thick">
        <color indexed="23"/>
      </left>
      <right style="thick">
        <color indexed="23"/>
      </right>
      <top style="thick">
        <color indexed="23"/>
      </top>
      <bottom style="thick">
        <color indexed="23"/>
      </bottom>
    </border>
    <border>
      <left/>
      <right/>
      <top/>
      <bottom style="thick">
        <color theme="4"/>
      </bottom>
    </border>
    <border>
      <left/>
      <right/>
      <top/>
      <bottom style="thick">
        <color theme="4" tint="0.499980002641678"/>
      </bottom>
    </border>
    <border>
      <left/>
      <right/>
      <top/>
      <bottom style="medium">
        <color theme="4" tint="0.399980008602142"/>
      </bottom>
    </border>
    <border>
      <left style="thin">
        <color rgb="FF3F3F3F"/>
      </left>
      <right style="thin">
        <color rgb="FF3F3F3F"/>
      </right>
      <top style="thin">
        <color rgb="FF3F3F3F"/>
      </top>
      <bottom style="thin">
        <color rgb="FF3F3F3F"/>
      </bottom>
    </border>
    <border>
      <left style="thin">
        <color rgb="FF7F7F7F"/>
      </left>
      <right style="thin">
        <color rgb="FF7F7F7F"/>
      </right>
      <top style="thin">
        <color rgb="FF7F7F7F"/>
      </top>
      <bottom style="thin">
        <color rgb="FF7F7F7F"/>
      </bottom>
    </border>
    <border>
      <left/>
      <right/>
      <top/>
      <bottom style="double">
        <color rgb="FFFF8001"/>
      </bottom>
    </border>
    <border>
      <left style="double">
        <color rgb="FF3F3F3F"/>
      </left>
      <right style="double">
        <color rgb="FF3F3F3F"/>
      </right>
      <top style="double">
        <color rgb="FF3F3F3F"/>
      </top>
      <bottom style="double">
        <color rgb="FF3F3F3F"/>
      </bottom>
    </border>
    <border>
      <left style="thin">
        <color rgb="FFB2B2B2"/>
      </left>
      <right style="thin">
        <color rgb="FFB2B2B2"/>
      </right>
      <top style="thin">
        <color rgb="FFB2B2B2"/>
      </top>
      <bottom style="thin">
        <color rgb="FFB2B2B2"/>
      </bottom>
    </border>
    <border>
      <left/>
      <right/>
      <top style="thin">
        <color theme="4"/>
      </top>
      <bottom style="double">
        <color theme="4"/>
      </bottom>
    </border>
    <border>
      <left style="thin">
        <color auto="1"/>
      </left>
      <right style="thin">
        <color auto="1"/>
      </right>
      <top style="thin">
        <color auto="1"/>
      </top>
      <bottom style="thin">
        <color auto="1"/>
      </bottom>
    </border>
    <border>
      <left style="thin">
        <color indexed="22"/>
      </left>
      <right style="thin">
        <color indexed="22"/>
      </right>
      <top style="thin">
        <color indexed="22"/>
      </top>
      <bottom style="thin">
        <color indexed="22"/>
      </bottom>
    </border>
    <border>
      <left style="thin">
        <color indexed="55"/>
      </left>
      <right style="thin">
        <color indexed="55"/>
      </right>
      <top style="thin">
        <color indexed="55"/>
      </top>
      <bottom style="thin">
        <color indexed="55"/>
      </bottom>
    </border>
    <border>
      <left style="thin">
        <color indexed="63"/>
      </left>
      <right style="thin">
        <color indexed="63"/>
      </right>
      <top style="thin">
        <color indexed="63"/>
      </top>
      <bottom/>
    </border>
    <border>
      <left style="thin">
        <color indexed="22"/>
      </left>
      <right/>
      <top style="thin">
        <color indexed="22"/>
      </top>
      <bottom style="thin">
        <color indexed="22"/>
      </bottom>
    </border>
    <border>
      <left/>
      <right/>
      <top style="thin">
        <color indexed="22"/>
      </top>
      <bottom style="thin">
        <color indexed="22"/>
      </bottom>
    </border>
    <border>
      <left/>
      <right style="thin">
        <color indexed="22"/>
      </right>
      <top style="thin">
        <color indexed="22"/>
      </top>
      <bottom style="thin">
        <color indexed="22"/>
      </bottom>
    </border>
    <border>
      <left/>
      <right/>
      <top/>
      <bottom style="thin">
        <color indexed="22"/>
      </bottom>
    </border>
    <border>
      <left style="thin">
        <color rgb="FFD3DBDB"/>
      </left>
      <right style="thin">
        <color rgb="FFD3DBDB"/>
      </right>
      <top style="thin">
        <color rgb="FFD3DBDB"/>
      </top>
      <bottom style="thin">
        <color rgb="FFD3DBDB"/>
      </bottom>
    </border>
    <border>
      <left style="thin">
        <color rgb="FFD3DBDB"/>
      </left>
      <right/>
      <top style="thin">
        <color rgb="FFD3DBDB"/>
      </top>
      <bottom style="thin">
        <color rgb="FFD3DBDB"/>
      </bottom>
    </border>
    <border>
      <left style="thin">
        <color indexed="22"/>
      </left>
      <right style="thin">
        <color indexed="22"/>
      </right>
      <top style="thin">
        <color indexed="22"/>
      </top>
      <bottom/>
    </border>
    <border>
      <left/>
      <right/>
      <top style="dotted">
        <color auto="1"/>
      </top>
      <bottom style="dotted">
        <color auto="1"/>
      </bottom>
    </border>
    <border>
      <left style="thin">
        <color theme="0" tint="-0.249970003962517"/>
      </left>
      <right style="thin">
        <color theme="0" tint="-0.249970003962517"/>
      </right>
      <top style="thin">
        <color theme="0" tint="-0.249970003962517"/>
      </top>
      <bottom style="thin">
        <color theme="0" tint="-0.249970003962517"/>
      </bottom>
    </border>
    <border>
      <left style="thin">
        <color theme="0" tint="-0.349979996681213"/>
      </left>
      <right style="thin">
        <color theme="0" tint="-0.349979996681213"/>
      </right>
      <top style="thin">
        <color theme="0" tint="-0.349979996681213"/>
      </top>
      <bottom style="thin">
        <color theme="0" tint="-0.349979996681213"/>
      </bottom>
    </border>
    <border>
      <left/>
      <right/>
      <top style="thin">
        <color indexed="22"/>
      </top>
      <bottom/>
    </border>
    <border>
      <left style="thin">
        <color indexed="22"/>
      </left>
      <right/>
      <top/>
      <bottom style="thin">
        <color indexed="22"/>
      </bottom>
    </border>
    <border>
      <left/>
      <right style="thin">
        <color indexed="22"/>
      </right>
      <top/>
      <bottom style="thin">
        <color indexed="22"/>
      </bottom>
    </border>
    <border>
      <left style="thin">
        <color indexed="22"/>
      </left>
      <right/>
      <top style="thin">
        <color indexed="22"/>
      </top>
      <bottom/>
    </border>
    <border>
      <left/>
      <right style="thin">
        <color indexed="22"/>
      </right>
      <top style="thin">
        <color indexed="22"/>
      </top>
      <bottom/>
    </border>
    <border>
      <left style="thin">
        <color indexed="22"/>
      </left>
      <right style="thin">
        <color indexed="22"/>
      </right>
      <top/>
      <bottom style="thin">
        <color indexed="22"/>
      </bottom>
    </border>
    <border>
      <left style="thin">
        <color indexed="22"/>
      </left>
      <right style="thin">
        <color indexed="22"/>
      </right>
      <top/>
      <bottom/>
    </border>
    <border>
      <left/>
      <right/>
      <top style="thin">
        <color rgb="FFD3DBDB"/>
      </top>
      <bottom style="thin">
        <color rgb="FFD3DBDB"/>
      </bottom>
    </border>
    <border>
      <left/>
      <right/>
      <top/>
      <bottom style="thin">
        <color rgb="FFD3DBDB"/>
      </bottom>
    </border>
    <border>
      <left/>
      <right style="thin">
        <color indexed="22"/>
      </right>
      <top/>
      <bottom/>
    </border>
    <border>
      <left style="thin">
        <color rgb="FFBCBCBC"/>
      </left>
      <right style="thin">
        <color rgb="FFBCBCBC"/>
      </right>
      <top style="thin">
        <color rgb="FFBCBCBC"/>
      </top>
      <bottom style="thin">
        <color rgb="FFBCBCBC"/>
      </bottom>
    </border>
    <border>
      <left style="thin">
        <color indexed="22"/>
      </left>
      <right/>
      <top/>
      <bottom/>
    </border>
  </borders>
  <cellStyleXfs count="121">
    <xf numFmtId="49" fontId="0" fillId="0" borderId="0">
      <alignment vertical="top"/>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4" fillId="0" borderId="0">
      <alignment/>
      <protection/>
    </xf>
    <xf numFmtId="170" fontId="4" fillId="0" borderId="0">
      <alignment/>
      <protection/>
    </xf>
    <xf numFmtId="0" fontId="4" fillId="0" borderId="0">
      <alignment/>
      <protection/>
    </xf>
    <xf numFmtId="38" fontId="28" fillId="0" borderId="0">
      <alignment vertical="top"/>
      <protection/>
    </xf>
    <xf numFmtId="38" fontId="28" fillId="0" borderId="0">
      <alignment vertical="top"/>
      <protection/>
    </xf>
    <xf numFmtId="38" fontId="28" fillId="0" borderId="0">
      <alignment vertical="top"/>
      <protection/>
    </xf>
    <xf numFmtId="38" fontId="28" fillId="0" borderId="0">
      <alignment vertical="top"/>
      <protection/>
    </xf>
    <xf numFmtId="38" fontId="28" fillId="0" borderId="0">
      <alignment vertical="top"/>
      <protection/>
    </xf>
    <xf numFmtId="38" fontId="28" fillId="0" borderId="0">
      <alignment vertical="top"/>
      <protection/>
    </xf>
    <xf numFmtId="38" fontId="28" fillId="0" borderId="0">
      <alignment vertical="top"/>
      <protection/>
    </xf>
    <xf numFmtId="38" fontId="28" fillId="0" borderId="0">
      <alignment vertical="top"/>
      <protection/>
    </xf>
    <xf numFmtId="38" fontId="28" fillId="0" borderId="0">
      <alignment vertical="top"/>
      <protection/>
    </xf>
    <xf numFmtId="38" fontId="28" fillId="0" borderId="0">
      <alignment vertical="top"/>
      <protection/>
    </xf>
    <xf numFmtId="38" fontId="28" fillId="0" borderId="0">
      <alignment vertical="top"/>
      <protection/>
    </xf>
    <xf numFmtId="38" fontId="28" fillId="0" borderId="0">
      <alignment vertical="top"/>
      <protection/>
    </xf>
    <xf numFmtId="168" fontId="0" fillId="0" borderId="0" applyFont="0" applyFill="0" applyBorder="0" applyAlignment="0" applyProtection="0"/>
    <xf numFmtId="172" fontId="7" fillId="2" borderId="0">
      <alignment/>
      <protection locked="0"/>
    </xf>
    <xf numFmtId="0" fontId="15" fillId="0" borderId="0" applyFill="0" applyBorder="0" applyProtection="0">
      <alignment vertical="center"/>
    </xf>
    <xf numFmtId="169" fontId="7" fillId="2" borderId="0">
      <alignment/>
      <protection locked="0"/>
    </xf>
    <xf numFmtId="173" fontId="7" fillId="2" borderId="0">
      <alignment/>
      <protection locked="0"/>
    </xf>
    <xf numFmtId="0" fontId="16" fillId="0" borderId="0" applyNumberFormat="0" applyFill="0" applyBorder="0" applyAlignment="0" applyProtection="0"/>
    <xf numFmtId="0" fontId="18" fillId="3" borderId="1" applyNumberFormat="0" applyAlignment="0">
      <protection/>
    </xf>
    <xf numFmtId="0" fontId="17" fillId="0" borderId="0" applyNumberFormat="0" applyFill="0" applyBorder="0" applyAlignment="0" applyProtection="0"/>
    <xf numFmtId="0" fontId="8" fillId="0" borderId="0" applyNumberFormat="0" applyFill="0" applyBorder="0" applyAlignment="0" applyProtection="0"/>
    <xf numFmtId="0" fontId="6" fillId="0" borderId="0">
      <alignment/>
      <protection/>
    </xf>
    <xf numFmtId="0" fontId="15" fillId="0" borderId="0" applyFill="0" applyBorder="0" applyProtection="0">
      <alignment vertical="center"/>
    </xf>
    <xf numFmtId="0" fontId="15" fillId="0" borderId="0" applyFill="0" applyBorder="0" applyProtection="0">
      <alignment vertical="center"/>
    </xf>
    <xf numFmtId="0" fontId="34" fillId="4" borderId="2" applyNumberFormat="0">
      <alignment horizontal="center" vertical="center"/>
      <protection/>
    </xf>
    <xf numFmtId="0" fontId="14" fillId="5" borderId="1" applyNumberFormat="0" applyAlignment="0" applyProtection="0"/>
    <xf numFmtId="0" fontId="59" fillId="0" borderId="0" applyNumberFormat="0" applyFill="0" applyBorder="0" applyAlignment="0" applyProtection="0"/>
    <xf numFmtId="0" fontId="33" fillId="0" borderId="0" applyNumberFormat="0" applyFill="0" applyBorder="0" applyAlignment="0" applyProtection="0"/>
    <xf numFmtId="0" fontId="25" fillId="0" borderId="0" applyBorder="0">
      <alignment horizontal="center" vertical="center" wrapText="1"/>
      <protection/>
    </xf>
    <xf numFmtId="0" fontId="9" fillId="0" borderId="0" applyBorder="0">
      <alignment horizontal="center" vertical="center" wrapText="1"/>
      <protection/>
    </xf>
    <xf numFmtId="4" fontId="7" fillId="2" borderId="0" applyBorder="0">
      <alignment horizontal="right"/>
      <protection/>
    </xf>
    <xf numFmtId="49" fontId="7" fillId="0" borderId="0" applyBorder="0">
      <alignment vertical="top"/>
      <protection/>
    </xf>
    <xf numFmtId="0" fontId="20" fillId="0" borderId="0">
      <alignment/>
      <protection/>
    </xf>
    <xf numFmtId="0" fontId="2" fillId="0" borderId="0">
      <alignment/>
      <protection/>
    </xf>
    <xf numFmtId="0" fontId="2" fillId="0" borderId="0">
      <alignment/>
      <protection/>
    </xf>
    <xf numFmtId="0" fontId="3" fillId="0" borderId="0">
      <alignment/>
      <protection/>
    </xf>
    <xf numFmtId="0" fontId="0" fillId="6" borderId="0" applyNumberFormat="0" applyBorder="0" applyAlignment="0">
      <protection/>
    </xf>
    <xf numFmtId="49" fontId="7" fillId="0" borderId="0" applyBorder="0">
      <alignment vertical="top"/>
      <protection/>
    </xf>
    <xf numFmtId="49" fontId="0" fillId="0" borderId="0" applyBorder="0">
      <alignment vertical="top"/>
      <protection/>
    </xf>
    <xf numFmtId="49" fontId="7" fillId="6" borderId="0" applyBorder="0">
      <alignment vertical="top"/>
      <protection/>
    </xf>
    <xf numFmtId="49" fontId="32" fillId="7" borderId="0" applyBorder="0">
      <alignment vertical="top"/>
      <protection/>
    </xf>
    <xf numFmtId="0" fontId="3" fillId="0" borderId="0">
      <alignment/>
      <protection/>
    </xf>
    <xf numFmtId="49" fontId="7" fillId="0" borderId="0" applyBorder="0">
      <alignment vertical="top"/>
      <protection/>
    </xf>
    <xf numFmtId="0" fontId="20" fillId="0" borderId="0">
      <alignment/>
      <protection/>
    </xf>
    <xf numFmtId="49" fontId="7" fillId="0" borderId="0" applyBorder="0">
      <alignment vertical="top"/>
      <protection/>
    </xf>
    <xf numFmtId="0" fontId="3" fillId="0" borderId="0">
      <alignment/>
      <protection/>
    </xf>
    <xf numFmtId="49" fontId="7" fillId="0" borderId="0" applyBorder="0">
      <alignment vertical="top"/>
      <protection/>
    </xf>
    <xf numFmtId="0" fontId="3" fillId="0" borderId="0">
      <alignment/>
      <protection/>
    </xf>
    <xf numFmtId="0" fontId="7" fillId="0" borderId="0">
      <alignment horizontal="left" vertical="center"/>
      <protection/>
    </xf>
    <xf numFmtId="0" fontId="3" fillId="0" borderId="0">
      <alignment/>
      <protection/>
    </xf>
    <xf numFmtId="0" fontId="3" fillId="0" borderId="0">
      <alignment/>
      <protection/>
    </xf>
    <xf numFmtId="0" fontId="20" fillId="0" borderId="0">
      <alignment/>
      <protection/>
    </xf>
    <xf numFmtId="0" fontId="70" fillId="0" borderId="0" applyNumberFormat="0" applyFill="0" applyBorder="0" applyAlignment="0" applyProtection="0"/>
    <xf numFmtId="0" fontId="71" fillId="0" borderId="3" applyNumberFormat="0" applyFill="0" applyAlignment="0" applyProtection="0"/>
    <xf numFmtId="0" fontId="72" fillId="0" borderId="4" applyNumberFormat="0" applyFill="0" applyAlignment="0" applyProtection="0"/>
    <xf numFmtId="0" fontId="73" fillId="0" borderId="5" applyNumberFormat="0" applyFill="0" applyAlignment="0" applyProtection="0"/>
    <xf numFmtId="0" fontId="73" fillId="0" borderId="0" applyNumberFormat="0" applyFill="0" applyBorder="0" applyAlignment="0" applyProtection="0"/>
    <xf numFmtId="0" fontId="74" fillId="8" borderId="0" applyNumberFormat="0" applyBorder="0" applyAlignment="0" applyProtection="0"/>
    <xf numFmtId="0" fontId="75" fillId="9" borderId="0" applyNumberFormat="0" applyBorder="0" applyAlignment="0" applyProtection="0"/>
    <xf numFmtId="0" fontId="76" fillId="10" borderId="0" applyNumberFormat="0" applyBorder="0" applyAlignment="0" applyProtection="0"/>
    <xf numFmtId="0" fontId="77" fillId="11" borderId="6" applyNumberFormat="0" applyAlignment="0" applyProtection="0"/>
    <xf numFmtId="0" fontId="78" fillId="11" borderId="7" applyNumberFormat="0" applyAlignment="0" applyProtection="0"/>
    <xf numFmtId="0" fontId="79" fillId="0" borderId="8" applyNumberFormat="0" applyFill="0" applyAlignment="0" applyProtection="0"/>
    <xf numFmtId="0" fontId="80" fillId="12" borderId="9" applyNumberFormat="0" applyAlignment="0" applyProtection="0"/>
    <xf numFmtId="0" fontId="81" fillId="0" borderId="0" applyNumberFormat="0" applyFill="0" applyBorder="0" applyAlignment="0" applyProtection="0"/>
    <xf numFmtId="0" fontId="0" fillId="13" borderId="10" applyNumberFormat="0" applyFont="0" applyAlignment="0" applyProtection="0"/>
    <xf numFmtId="0" fontId="82" fillId="0" borderId="0" applyNumberFormat="0" applyFill="0" applyBorder="0" applyAlignment="0" applyProtection="0"/>
    <xf numFmtId="0" fontId="83" fillId="0" borderId="11" applyNumberFormat="0" applyFill="0" applyAlignment="0" applyProtection="0"/>
    <xf numFmtId="0" fontId="84"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84" fillId="33" borderId="0" applyNumberFormat="0" applyBorder="0" applyAlignment="0" applyProtection="0"/>
    <xf numFmtId="0" fontId="84"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84" fillId="37" borderId="0" applyNumberFormat="0" applyBorder="0" applyAlignment="0" applyProtection="0"/>
    <xf numFmtId="167" fontId="0" fillId="0" borderId="0" applyFont="0" applyFill="0" applyBorder="0" applyAlignment="0" applyProtection="0"/>
    <xf numFmtId="165" fontId="0" fillId="0" borderId="0" applyFont="0" applyFill="0" applyBorder="0" applyAlignment="0" applyProtection="0"/>
    <xf numFmtId="166"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0" fontId="2" fillId="0" borderId="0">
      <alignment/>
      <protection/>
    </xf>
  </cellStyleXfs>
  <cellXfs count="1292">
    <xf numFmtId="49" fontId="0" fillId="0" borderId="0" xfId="0"/>
    <xf numFmtId="0" fontId="45" fillId="0" borderId="0" xfId="73" applyFont="1" applyFill="1" applyAlignment="1" applyProtection="1">
      <alignment vertical="top" wrapText="1"/>
      <protection/>
    </xf>
    <xf numFmtId="49" fontId="7" fillId="0" borderId="0" xfId="0" applyFont="1" applyProtection="1">
      <protection/>
    </xf>
    <xf numFmtId="49" fontId="0" fillId="0" borderId="0" xfId="0" applyProtection="1">
      <protection/>
    </xf>
    <xf numFmtId="49" fontId="7" fillId="38" borderId="12" xfId="0" applyFont="1" applyFill="1" applyBorder="1" applyAlignment="1" applyProtection="1">
      <alignment horizontal="center" vertical="top"/>
      <protection/>
    </xf>
    <xf numFmtId="49" fontId="0" fillId="0" borderId="0" xfId="0" applyNumberFormat="1" applyProtection="1">
      <protection/>
    </xf>
    <xf numFmtId="49" fontId="7" fillId="0" borderId="0" xfId="0" applyNumberFormat="1" applyFont="1" applyAlignment="1" applyProtection="1">
      <alignment vertical="top" wrapText="1"/>
      <protection/>
    </xf>
    <xf numFmtId="49" fontId="7" fillId="0" borderId="0" xfId="0" applyNumberFormat="1" applyFont="1" applyAlignment="1" applyProtection="1">
      <alignment vertical="center" wrapText="1"/>
      <protection/>
    </xf>
    <xf numFmtId="49" fontId="7" fillId="0" borderId="0" xfId="69" applyFont="1" applyAlignment="1" applyProtection="1">
      <alignment vertical="center" wrapText="1"/>
      <protection/>
    </xf>
    <xf numFmtId="49" fontId="12" fillId="0" borderId="0" xfId="69" applyFont="1" applyAlignment="1" applyProtection="1">
      <alignment vertical="center"/>
      <protection/>
    </xf>
    <xf numFmtId="0" fontId="12" fillId="0" borderId="0" xfId="68" applyFont="1" applyAlignment="1" applyProtection="1">
      <alignment horizontal="center" vertical="center" wrapText="1"/>
      <protection/>
    </xf>
    <xf numFmtId="0" fontId="7" fillId="0" borderId="0" xfId="68" applyFont="1" applyAlignment="1" applyProtection="1">
      <alignment vertical="center" wrapText="1"/>
      <protection/>
    </xf>
    <xf numFmtId="0" fontId="7" fillId="0" borderId="0" xfId="68" applyFont="1" applyAlignment="1" applyProtection="1">
      <alignment horizontal="left" vertical="center" wrapText="1"/>
      <protection/>
    </xf>
    <xf numFmtId="0" fontId="7" fillId="0" borderId="0" xfId="68" applyFont="1" applyProtection="1">
      <alignment/>
      <protection/>
    </xf>
    <xf numFmtId="0" fontId="7" fillId="7" borderId="0" xfId="68" applyFont="1" applyFill="1" applyBorder="1" applyProtection="1">
      <alignment/>
      <protection/>
    </xf>
    <xf numFmtId="0" fontId="22" fillId="0" borderId="0" xfId="68" applyFont="1">
      <alignment/>
      <protection/>
    </xf>
    <xf numFmtId="49" fontId="7" fillId="0" borderId="0" xfId="65" applyFont="1" applyProtection="1">
      <alignment vertical="top"/>
      <protection/>
    </xf>
    <xf numFmtId="49" fontId="7" fillId="0" borderId="0" xfId="65" applyProtection="1">
      <alignment vertical="top"/>
      <protection/>
    </xf>
    <xf numFmtId="0" fontId="12" fillId="0" borderId="0" xfId="71" applyFont="1" applyAlignment="1" applyProtection="1">
      <alignment vertical="center" wrapText="1"/>
      <protection/>
    </xf>
    <xf numFmtId="0" fontId="21" fillId="0" borderId="0" xfId="71" applyFont="1" applyAlignment="1" applyProtection="1">
      <alignment vertical="center" wrapText="1"/>
      <protection/>
    </xf>
    <xf numFmtId="0" fontId="7" fillId="7" borderId="0" xfId="71" applyFont="1" applyFill="1" applyBorder="1" applyAlignment="1" applyProtection="1">
      <alignment vertical="center" wrapText="1"/>
      <protection/>
    </xf>
    <xf numFmtId="0" fontId="7" fillId="0" borderId="0" xfId="71" applyFont="1" applyAlignment="1" applyProtection="1">
      <alignment horizontal="center" vertical="center" wrapText="1"/>
      <protection/>
    </xf>
    <xf numFmtId="0" fontId="7" fillId="0" borderId="0" xfId="71" applyFont="1" applyAlignment="1" applyProtection="1">
      <alignment vertical="center" wrapText="1"/>
      <protection/>
    </xf>
    <xf numFmtId="0" fontId="23" fillId="7" borderId="0" xfId="71" applyFont="1" applyFill="1" applyBorder="1" applyAlignment="1" applyProtection="1">
      <alignment vertical="center" wrapText="1"/>
      <protection/>
    </xf>
    <xf numFmtId="0" fontId="7" fillId="7" borderId="0" xfId="71" applyFont="1" applyFill="1" applyBorder="1" applyAlignment="1" applyProtection="1">
      <alignment horizontal="right" vertical="center" wrapText="1" indent="1"/>
      <protection/>
    </xf>
    <xf numFmtId="0" fontId="12" fillId="7" borderId="0" xfId="71" applyNumberFormat="1" applyFont="1" applyFill="1" applyBorder="1" applyAlignment="1" applyProtection="1">
      <alignment horizontal="center" vertical="center" wrapText="1"/>
      <protection/>
    </xf>
    <xf numFmtId="0" fontId="7" fillId="7" borderId="0" xfId="71" applyFont="1" applyFill="1" applyBorder="1" applyAlignment="1" applyProtection="1">
      <alignment horizontal="center" vertical="center" wrapText="1"/>
      <protection/>
    </xf>
    <xf numFmtId="0" fontId="21" fillId="0" borderId="0" xfId="71" applyFont="1" applyAlignment="1" applyProtection="1">
      <alignment horizontal="center" vertical="center" wrapText="1"/>
      <protection/>
    </xf>
    <xf numFmtId="0" fontId="24" fillId="7" borderId="0" xfId="71" applyNumberFormat="1" applyFont="1" applyFill="1" applyBorder="1" applyAlignment="1" applyProtection="1">
      <alignment horizontal="center" vertical="center" wrapText="1"/>
      <protection/>
    </xf>
    <xf numFmtId="0" fontId="7" fillId="7" borderId="0" xfId="71" applyNumberFormat="1" applyFont="1" applyFill="1" applyBorder="1" applyAlignment="1" applyProtection="1">
      <alignment horizontal="right" vertical="center" wrapText="1" indent="1"/>
      <protection/>
    </xf>
    <xf numFmtId="0" fontId="7" fillId="0" borderId="0" xfId="71" applyFont="1" applyFill="1" applyAlignment="1" applyProtection="1">
      <alignment vertical="center"/>
      <protection/>
    </xf>
    <xf numFmtId="49" fontId="7" fillId="7" borderId="0" xfId="71" applyNumberFormat="1" applyFont="1" applyFill="1" applyBorder="1" applyAlignment="1" applyProtection="1">
      <alignment horizontal="right" vertical="center" wrapText="1" indent="1"/>
      <protection/>
    </xf>
    <xf numFmtId="49" fontId="23" fillId="7" borderId="0" xfId="71" applyNumberFormat="1" applyFont="1" applyFill="1" applyBorder="1" applyAlignment="1" applyProtection="1">
      <alignment horizontal="center" vertical="center" wrapText="1"/>
      <protection/>
    </xf>
    <xf numFmtId="49" fontId="7" fillId="39" borderId="13" xfId="71" applyNumberFormat="1" applyFont="1" applyFill="1" applyBorder="1" applyAlignment="1" applyProtection="1">
      <alignment horizontal="center" vertical="center" wrapText="1"/>
      <protection locked="0"/>
    </xf>
    <xf numFmtId="49" fontId="0" fillId="40" borderId="0" xfId="0" applyFill="1" applyProtection="1">
      <protection/>
    </xf>
    <xf numFmtId="0" fontId="7" fillId="0" borderId="0" xfId="73" applyFont="1" applyFill="1" applyAlignment="1" applyProtection="1">
      <alignment vertical="center" wrapText="1"/>
      <protection/>
    </xf>
    <xf numFmtId="0" fontId="21" fillId="0" borderId="0" xfId="71" applyNumberFormat="1" applyFont="1" applyFill="1" applyBorder="1" applyAlignment="1" applyProtection="1">
      <alignment horizontal="center" vertical="top" wrapText="1"/>
      <protection/>
    </xf>
    <xf numFmtId="0" fontId="0" fillId="7" borderId="0" xfId="71" applyFont="1" applyFill="1" applyBorder="1" applyAlignment="1" applyProtection="1">
      <alignment horizontal="center" vertical="center" wrapText="1"/>
      <protection/>
    </xf>
    <xf numFmtId="49" fontId="0" fillId="7" borderId="0" xfId="71" applyNumberFormat="1" applyFont="1" applyFill="1" applyBorder="1" applyAlignment="1" applyProtection="1">
      <alignment horizontal="right" vertical="center" wrapText="1" indent="1"/>
      <protection/>
    </xf>
    <xf numFmtId="49" fontId="27" fillId="7" borderId="0" xfId="52" applyNumberFormat="1" applyFont="1" applyFill="1" applyBorder="1" applyAlignment="1" applyProtection="1">
      <alignment horizontal="center" vertical="center" wrapText="1"/>
      <protection/>
    </xf>
    <xf numFmtId="49" fontId="0" fillId="0" borderId="0" xfId="0" applyBorder="1"/>
    <xf numFmtId="0" fontId="7" fillId="0" borderId="13" xfId="70" applyFont="1" applyFill="1" applyBorder="1" applyAlignment="1" applyProtection="1">
      <alignment vertical="center" wrapText="1"/>
      <protection/>
    </xf>
    <xf numFmtId="0" fontId="0" fillId="0" borderId="13" xfId="70" applyFont="1" applyFill="1" applyBorder="1" applyAlignment="1" applyProtection="1">
      <alignment vertical="center" wrapText="1"/>
      <protection/>
    </xf>
    <xf numFmtId="0" fontId="31" fillId="7" borderId="0" xfId="73" applyFont="1" applyFill="1" applyBorder="1" applyAlignment="1" applyProtection="1">
      <alignment horizontal="center" vertical="center" wrapText="1"/>
      <protection/>
    </xf>
    <xf numFmtId="0" fontId="31" fillId="7" borderId="0" xfId="68" applyFont="1" applyFill="1" applyBorder="1" applyAlignment="1" applyProtection="1">
      <alignment horizontal="center"/>
      <protection/>
    </xf>
    <xf numFmtId="0" fontId="31" fillId="0" borderId="0" xfId="68" applyFont="1" applyAlignment="1" applyProtection="1">
      <alignment horizontal="center" vertical="center"/>
      <protection/>
    </xf>
    <xf numFmtId="0" fontId="31" fillId="7" borderId="0" xfId="68" applyFont="1" applyFill="1" applyBorder="1" applyAlignment="1" applyProtection="1">
      <alignment horizontal="center" vertical="center"/>
      <protection/>
    </xf>
    <xf numFmtId="49" fontId="29" fillId="0" borderId="14" xfId="0" applyFont="1" applyBorder="1" applyAlignment="1">
      <alignment vertical="top" wrapText="1"/>
    </xf>
    <xf numFmtId="0" fontId="0" fillId="7" borderId="0" xfId="71" applyNumberFormat="1" applyFont="1" applyFill="1" applyBorder="1" applyAlignment="1" applyProtection="1">
      <alignment horizontal="right" vertical="center" wrapText="1" indent="1"/>
      <protection/>
    </xf>
    <xf numFmtId="0" fontId="0" fillId="0" borderId="14" xfId="55" applyFont="1" applyBorder="1" applyAlignment="1" applyProtection="1">
      <alignment horizontal="justify" vertical="top" wrapText="1"/>
      <protection/>
    </xf>
    <xf numFmtId="0" fontId="3" fillId="0" borderId="0" xfId="58" applyProtection="1">
      <alignment/>
      <protection/>
    </xf>
    <xf numFmtId="0" fontId="12" fillId="0" borderId="0" xfId="71" applyFont="1" applyAlignment="1" applyProtection="1">
      <alignment horizontal="center" vertical="center" wrapText="1"/>
      <protection/>
    </xf>
    <xf numFmtId="0" fontId="0" fillId="7" borderId="0" xfId="71" applyFont="1" applyFill="1" applyBorder="1" applyAlignment="1" applyProtection="1">
      <alignment horizontal="right" vertical="center" wrapText="1" indent="1"/>
      <protection/>
    </xf>
    <xf numFmtId="49" fontId="7" fillId="0" borderId="0" xfId="0" applyNumberFormat="1" applyFont="1" applyProtection="1">
      <protection/>
    </xf>
    <xf numFmtId="49" fontId="30" fillId="0" borderId="0" xfId="0" applyFont="1" applyBorder="1"/>
    <xf numFmtId="0" fontId="30" fillId="7" borderId="0" xfId="73" applyFont="1" applyFill="1" applyBorder="1" applyAlignment="1" applyProtection="1">
      <alignment vertical="center" wrapText="1"/>
      <protection/>
    </xf>
    <xf numFmtId="0" fontId="30" fillId="0" borderId="0" xfId="73" applyFont="1" applyFill="1" applyAlignment="1" applyProtection="1">
      <alignment vertical="center" wrapText="1"/>
      <protection/>
    </xf>
    <xf numFmtId="0" fontId="12" fillId="0" borderId="0" xfId="73" applyFont="1" applyFill="1" applyAlignment="1" applyProtection="1">
      <alignment vertical="center" wrapText="1"/>
      <protection/>
    </xf>
    <xf numFmtId="0" fontId="0" fillId="0" borderId="0" xfId="73" applyFont="1" applyFill="1" applyAlignment="1" applyProtection="1">
      <alignment vertical="center" wrapText="1"/>
      <protection/>
    </xf>
    <xf numFmtId="0" fontId="12" fillId="0" borderId="0" xfId="71" applyFont="1" applyFill="1" applyAlignment="1" applyProtection="1">
      <alignment horizontal="left" vertical="center" wrapText="1"/>
      <protection/>
    </xf>
    <xf numFmtId="0" fontId="12" fillId="0" borderId="0" xfId="71" applyFont="1" applyFill="1" applyBorder="1" applyAlignment="1" applyProtection="1">
      <alignment horizontal="left" vertical="center" wrapText="1"/>
      <protection/>
    </xf>
    <xf numFmtId="49" fontId="12" fillId="0" borderId="0" xfId="71" applyNumberFormat="1" applyFont="1" applyFill="1" applyBorder="1" applyAlignment="1" applyProtection="1">
      <alignment horizontal="left" vertical="center" wrapText="1"/>
      <protection/>
    </xf>
    <xf numFmtId="0" fontId="0" fillId="0" borderId="0" xfId="0" applyNumberFormat="1" applyBorder="1"/>
    <xf numFmtId="49" fontId="0" fillId="0" borderId="0" xfId="0" applyAlignment="1">
      <alignment horizontal="left" vertical="top"/>
    </xf>
    <xf numFmtId="49" fontId="7" fillId="0" borderId="0" xfId="0" applyNumberFormat="1" applyFont="1"/>
    <xf numFmtId="0" fontId="12" fillId="0" borderId="0" xfId="73" applyFont="1" applyFill="1" applyAlignment="1" applyProtection="1">
      <alignment horizontal="center" vertical="center" wrapText="1"/>
      <protection/>
    </xf>
    <xf numFmtId="0" fontId="9" fillId="40" borderId="15" xfId="72" applyFont="1" applyFill="1" applyBorder="1" applyAlignment="1" applyProtection="1">
      <alignment horizontal="center" vertical="center" wrapText="1"/>
      <protection/>
    </xf>
    <xf numFmtId="49" fontId="0" fillId="7" borderId="0" xfId="73" applyNumberFormat="1" applyFont="1" applyFill="1" applyBorder="1" applyAlignment="1" applyProtection="1">
      <alignment horizontal="center" vertical="center" wrapText="1"/>
      <protection/>
    </xf>
    <xf numFmtId="0" fontId="0" fillId="0" borderId="0" xfId="0" applyNumberFormat="1" applyAlignment="1">
      <alignment vertical="center"/>
    </xf>
    <xf numFmtId="0" fontId="7" fillId="7" borderId="13" xfId="73" applyFont="1" applyFill="1" applyBorder="1" applyAlignment="1" applyProtection="1">
      <alignment horizontal="center" vertical="center" wrapText="1"/>
      <protection/>
    </xf>
    <xf numFmtId="0" fontId="0" fillId="41" borderId="13" xfId="64" applyFont="1" applyFill="1" applyBorder="1" applyAlignment="1" applyProtection="1">
      <alignment horizontal="center" vertical="center" wrapText="1"/>
      <protection/>
    </xf>
    <xf numFmtId="0" fontId="0" fillId="41" borderId="13" xfId="66"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center" vertical="center" wrapText="1"/>
      <protection/>
    </xf>
    <xf numFmtId="4" fontId="7" fillId="7" borderId="13" xfId="49" applyNumberFormat="1" applyFont="1" applyFill="1" applyBorder="1" applyAlignment="1" applyProtection="1">
      <alignment horizontal="right" vertical="center" wrapText="1"/>
      <protection/>
    </xf>
    <xf numFmtId="49" fontId="7" fillId="42" borderId="13" xfId="72" applyNumberFormat="1" applyFont="1" applyFill="1" applyBorder="1" applyAlignment="1" applyProtection="1">
      <alignment horizontal="center" vertical="center" wrapText="1"/>
      <protection locked="0"/>
    </xf>
    <xf numFmtId="49" fontId="7" fillId="39" borderId="13" xfId="49" applyNumberFormat="1" applyFont="1" applyFill="1" applyBorder="1" applyAlignment="1" applyProtection="1">
      <alignment horizontal="left" vertical="center" wrapText="1"/>
      <protection locked="0"/>
    </xf>
    <xf numFmtId="49" fontId="7" fillId="2" borderId="13" xfId="73" applyNumberFormat="1" applyFont="1" applyFill="1" applyBorder="1" applyAlignment="1" applyProtection="1">
      <alignment horizontal="left" vertical="center" wrapText="1"/>
      <protection locked="0"/>
    </xf>
    <xf numFmtId="49" fontId="7" fillId="7" borderId="13" xfId="73" applyNumberFormat="1" applyFont="1" applyFill="1" applyBorder="1" applyAlignment="1" applyProtection="1">
      <alignment horizontal="center" vertical="center" wrapText="1"/>
      <protection/>
    </xf>
    <xf numFmtId="0" fontId="7" fillId="43" borderId="16" xfId="73" applyFont="1" applyFill="1" applyBorder="1" applyAlignment="1" applyProtection="1">
      <alignment vertical="center" wrapText="1"/>
      <protection/>
    </xf>
    <xf numFmtId="0" fontId="7" fillId="0" borderId="13" xfId="66" applyFont="1" applyFill="1" applyBorder="1" applyAlignment="1" applyProtection="1">
      <alignment horizontal="center" vertical="center" wrapText="1"/>
      <protection/>
    </xf>
    <xf numFmtId="0" fontId="7" fillId="0" borderId="13" xfId="68" applyFont="1" applyFill="1" applyBorder="1" applyAlignment="1" applyProtection="1">
      <alignment horizontal="center" vertical="center" wrapText="1"/>
      <protection/>
    </xf>
    <xf numFmtId="0" fontId="35" fillId="43" borderId="16" xfId="0" applyNumberFormat="1" applyFont="1" applyFill="1" applyBorder="1" applyAlignment="1" applyProtection="1">
      <alignment horizontal="left" vertical="center"/>
      <protection/>
    </xf>
    <xf numFmtId="0" fontId="35" fillId="43" borderId="17" xfId="0" applyNumberFormat="1" applyFont="1" applyFill="1" applyBorder="1" applyAlignment="1" applyProtection="1">
      <alignment horizontal="left" vertical="center"/>
      <protection/>
    </xf>
    <xf numFmtId="0" fontId="35" fillId="43" borderId="18" xfId="0" applyNumberFormat="1" applyFont="1" applyFill="1" applyBorder="1" applyAlignment="1" applyProtection="1">
      <alignment horizontal="left" vertical="center"/>
      <protection/>
    </xf>
    <xf numFmtId="0" fontId="39" fillId="0" borderId="0" xfId="0" applyNumberFormat="1" applyFont="1" applyAlignment="1">
      <alignment vertical="center"/>
    </xf>
    <xf numFmtId="49" fontId="7" fillId="0" borderId="13" xfId="72" applyNumberFormat="1" applyFont="1" applyFill="1" applyBorder="1" applyAlignment="1" applyProtection="1">
      <alignment horizontal="center" vertical="center" wrapText="1"/>
      <protection/>
    </xf>
    <xf numFmtId="49" fontId="0" fillId="0" borderId="19" xfId="0" applyBorder="1"/>
    <xf numFmtId="0" fontId="7" fillId="7" borderId="13" xfId="68" applyFont="1" applyFill="1" applyBorder="1" applyAlignment="1" applyProtection="1">
      <alignment horizontal="center" vertical="center"/>
      <protection/>
    </xf>
    <xf numFmtId="49" fontId="7" fillId="2" borderId="13" xfId="68" applyNumberFormat="1" applyFont="1" applyFill="1" applyBorder="1" applyAlignment="1" applyProtection="1">
      <alignment horizontal="left" vertical="center" wrapText="1"/>
      <protection locked="0"/>
    </xf>
    <xf numFmtId="0" fontId="12" fillId="0" borderId="0" xfId="73" applyFont="1" applyFill="1" applyAlignment="1" applyProtection="1">
      <alignment vertical="center" wrapText="1"/>
      <protection/>
    </xf>
    <xf numFmtId="49" fontId="7" fillId="0" borderId="0" xfId="60">
      <alignment vertical="top"/>
      <protection/>
    </xf>
    <xf numFmtId="49" fontId="12" fillId="0" borderId="0" xfId="60" applyFont="1" applyBorder="1" applyProtection="1">
      <alignment vertical="top"/>
      <protection/>
    </xf>
    <xf numFmtId="49" fontId="7" fillId="0" borderId="0" xfId="60" applyFont="1" applyBorder="1" applyProtection="1">
      <alignment vertical="top"/>
      <protection/>
    </xf>
    <xf numFmtId="49" fontId="31" fillId="0" borderId="0" xfId="60" applyFont="1" applyBorder="1" applyAlignment="1" applyProtection="1">
      <alignment horizontal="center" vertical="center"/>
      <protection/>
    </xf>
    <xf numFmtId="49" fontId="7" fillId="0" borderId="0" xfId="60" applyBorder="1" applyProtection="1">
      <alignment vertical="top"/>
      <protection/>
    </xf>
    <xf numFmtId="0" fontId="7" fillId="7" borderId="0" xfId="60" applyNumberFormat="1" applyFont="1" applyFill="1" applyBorder="1" applyAlignment="1" applyProtection="1">
      <alignment/>
      <protection/>
    </xf>
    <xf numFmtId="0" fontId="37" fillId="7" borderId="0" xfId="60" applyNumberFormat="1" applyFont="1" applyFill="1" applyBorder="1" applyAlignment="1" applyProtection="1">
      <alignment horizontal="center" vertical="center" wrapText="1"/>
      <protection/>
    </xf>
    <xf numFmtId="0" fontId="12" fillId="7" borderId="0" xfId="60" applyNumberFormat="1" applyFont="1" applyFill="1" applyBorder="1" applyAlignment="1" applyProtection="1">
      <alignment/>
      <protection/>
    </xf>
    <xf numFmtId="49" fontId="7" fillId="0" borderId="0" xfId="60" applyFont="1">
      <alignment vertical="top"/>
      <protection/>
    </xf>
    <xf numFmtId="49" fontId="31" fillId="0" borderId="0" xfId="60" applyFont="1" applyAlignment="1">
      <alignment horizontal="center" vertical="center" wrapText="1"/>
      <protection/>
    </xf>
    <xf numFmtId="0" fontId="7" fillId="7" borderId="13" xfId="67" applyNumberFormat="1" applyFont="1" applyFill="1" applyBorder="1" applyAlignment="1" applyProtection="1">
      <alignment horizontal="center" vertical="center" wrapText="1"/>
      <protection/>
    </xf>
    <xf numFmtId="49" fontId="7" fillId="0" borderId="13" xfId="67" applyNumberFormat="1" applyFont="1" applyFill="1" applyBorder="1" applyAlignment="1" applyProtection="1">
      <alignment horizontal="center" vertical="center" wrapText="1"/>
      <protection/>
    </xf>
    <xf numFmtId="49" fontId="38" fillId="43" borderId="17" xfId="60" applyFont="1" applyFill="1" applyBorder="1" applyAlignment="1" applyProtection="1">
      <alignment horizontal="center" vertical="top"/>
      <protection/>
    </xf>
    <xf numFmtId="49" fontId="35" fillId="43" borderId="17" xfId="60" applyFont="1" applyFill="1" applyBorder="1" applyAlignment="1" applyProtection="1">
      <alignment horizontal="left" vertical="center"/>
      <protection/>
    </xf>
    <xf numFmtId="49" fontId="7" fillId="0" borderId="0" xfId="0" applyNumberFormat="1" applyFont="1" applyAlignment="1" applyProtection="1">
      <alignment horizontal="center" vertical="top"/>
      <protection/>
    </xf>
    <xf numFmtId="49" fontId="0" fillId="0" borderId="0" xfId="0" applyFont="1"/>
    <xf numFmtId="0" fontId="0" fillId="0" borderId="13" xfId="70" applyFont="1" applyFill="1" applyBorder="1" applyAlignment="1" applyProtection="1">
      <alignment vertical="center" wrapText="1"/>
      <protection/>
    </xf>
    <xf numFmtId="0" fontId="0" fillId="0" borderId="16" xfId="70" applyFont="1" applyFill="1" applyBorder="1" applyAlignment="1" applyProtection="1">
      <alignment vertical="center" wrapText="1"/>
      <protection/>
    </xf>
    <xf numFmtId="49" fontId="0" fillId="0" borderId="0" xfId="0" applyFont="1" applyAlignment="1">
      <alignment vertical="top" wrapText="1"/>
    </xf>
    <xf numFmtId="0" fontId="0" fillId="0" borderId="0" xfId="70" applyFont="1" applyFill="1" applyBorder="1" applyAlignment="1" applyProtection="1">
      <alignment vertical="center" wrapText="1"/>
      <protection/>
    </xf>
    <xf numFmtId="0" fontId="9" fillId="40" borderId="0" xfId="73" applyFont="1" applyFill="1" applyAlignment="1" applyProtection="1">
      <alignment horizontal="center" vertical="center" wrapText="1"/>
      <protection/>
    </xf>
    <xf numFmtId="49" fontId="35" fillId="43" borderId="17" xfId="0" applyFont="1" applyFill="1" applyBorder="1" applyAlignment="1" applyProtection="1">
      <alignment horizontal="left" vertical="center" indent="2"/>
      <protection/>
    </xf>
    <xf numFmtId="49" fontId="35" fillId="43" borderId="17" xfId="0" applyFont="1" applyFill="1" applyBorder="1" applyAlignment="1" applyProtection="1">
      <alignment horizontal="left" vertical="center" indent="3"/>
      <protection/>
    </xf>
    <xf numFmtId="0" fontId="40" fillId="0" borderId="0" xfId="66" applyFont="1" applyFill="1" applyBorder="1" applyAlignment="1" applyProtection="1">
      <alignment horizontal="center" vertical="center" wrapText="1"/>
      <protection/>
    </xf>
    <xf numFmtId="0" fontId="7" fillId="0" borderId="0" xfId="66" applyFont="1" applyFill="1" applyBorder="1" applyAlignment="1" applyProtection="1">
      <alignment vertical="center" wrapText="1"/>
      <protection/>
    </xf>
    <xf numFmtId="49" fontId="7" fillId="0" borderId="0" xfId="72" applyNumberFormat="1" applyFont="1" applyFill="1" applyBorder="1" applyAlignment="1" applyProtection="1">
      <alignment horizontal="center" vertical="center" wrapText="1"/>
      <protection/>
    </xf>
    <xf numFmtId="0" fontId="39" fillId="0" borderId="0" xfId="0" applyNumberFormat="1" applyFont="1" applyBorder="1" applyAlignment="1">
      <alignment vertical="center"/>
    </xf>
    <xf numFmtId="49" fontId="35" fillId="43" borderId="17" xfId="0" applyFont="1" applyFill="1" applyBorder="1" applyAlignment="1" applyProtection="1">
      <alignment horizontal="left" vertical="center" indent="1"/>
      <protection/>
    </xf>
    <xf numFmtId="49" fontId="7" fillId="0" borderId="0" xfId="0" applyNumberFormat="1" applyFont="1" applyAlignment="1">
      <alignment vertical="center"/>
    </xf>
    <xf numFmtId="49" fontId="7" fillId="0" borderId="0" xfId="0" applyFont="1"/>
    <xf numFmtId="49" fontId="0" fillId="40" borderId="0" xfId="0" applyFill="1" applyBorder="1" applyProtection="1">
      <protection/>
    </xf>
    <xf numFmtId="0" fontId="0" fillId="0" borderId="0" xfId="0" applyNumberFormat="1" applyBorder="1" applyAlignment="1">
      <alignment vertical="center"/>
    </xf>
    <xf numFmtId="0" fontId="7" fillId="0" borderId="18" xfId="70" applyFont="1" applyFill="1" applyBorder="1" applyAlignment="1" applyProtection="1">
      <alignment vertical="center" wrapText="1"/>
      <protection/>
    </xf>
    <xf numFmtId="0" fontId="19" fillId="40" borderId="0" xfId="73" applyFont="1" applyFill="1" applyAlignment="1" applyProtection="1">
      <alignment horizontal="center" vertical="center" wrapText="1"/>
      <protection/>
    </xf>
    <xf numFmtId="0" fontId="0" fillId="0" borderId="0" xfId="71" applyFont="1" applyFill="1" applyBorder="1" applyAlignment="1" applyProtection="1">
      <alignment horizontal="center" vertical="center" wrapText="1"/>
      <protection/>
    </xf>
    <xf numFmtId="49" fontId="7" fillId="0" borderId="0" xfId="71" applyNumberFormat="1" applyFont="1" applyFill="1" applyBorder="1" applyAlignment="1" applyProtection="1">
      <alignment horizontal="center" vertical="center" wrapText="1"/>
      <protection/>
    </xf>
    <xf numFmtId="49" fontId="35" fillId="43" borderId="17" xfId="0" applyFont="1" applyFill="1" applyBorder="1" applyAlignment="1" applyProtection="1">
      <alignment horizontal="left" vertical="center"/>
      <protection/>
    </xf>
    <xf numFmtId="49" fontId="7" fillId="0" borderId="0" xfId="72" applyNumberFormat="1" applyFont="1" applyFill="1" applyBorder="1" applyAlignment="1" applyProtection="1">
      <alignment vertical="center" wrapText="1"/>
      <protection/>
    </xf>
    <xf numFmtId="0" fontId="31" fillId="7" borderId="0" xfId="68" applyFont="1" applyFill="1" applyBorder="1" applyAlignment="1" applyProtection="1">
      <alignment horizontal="center" vertical="center" wrapText="1"/>
      <protection/>
    </xf>
    <xf numFmtId="49" fontId="10" fillId="0" borderId="0" xfId="60" applyFont="1" applyBorder="1" applyAlignment="1" applyProtection="1">
      <alignment horizontal="right" vertical="top"/>
      <protection/>
    </xf>
    <xf numFmtId="49" fontId="10" fillId="0" borderId="0" xfId="60" applyFont="1" applyAlignment="1">
      <alignment vertical="top"/>
      <protection/>
    </xf>
    <xf numFmtId="0" fontId="7" fillId="7" borderId="0" xfId="73" applyNumberFormat="1" applyFont="1" applyFill="1" applyBorder="1" applyAlignment="1" applyProtection="1">
      <alignment horizontal="center" vertical="center" wrapText="1"/>
      <protection/>
    </xf>
    <xf numFmtId="4" fontId="7" fillId="0" borderId="0" xfId="49" applyNumberFormat="1" applyFont="1" applyFill="1" applyBorder="1" applyAlignment="1" applyProtection="1">
      <alignment horizontal="right" vertical="center" wrapText="1"/>
      <protection/>
    </xf>
    <xf numFmtId="0" fontId="7" fillId="0" borderId="0" xfId="73" applyNumberFormat="1" applyFont="1" applyFill="1" applyBorder="1" applyAlignment="1" applyProtection="1">
      <alignment horizontal="center" vertical="center" wrapText="1"/>
      <protection/>
    </xf>
    <xf numFmtId="49" fontId="7" fillId="0" borderId="0" xfId="49" applyNumberFormat="1" applyFont="1" applyFill="1" applyBorder="1" applyAlignment="1" applyProtection="1">
      <alignment horizontal="left" vertical="center" wrapText="1"/>
      <protection/>
    </xf>
    <xf numFmtId="49" fontId="7" fillId="0" borderId="0" xfId="54">
      <alignment vertical="top"/>
      <protection/>
    </xf>
    <xf numFmtId="0" fontId="0" fillId="0" borderId="0" xfId="0" applyNumberFormat="1" applyFill="1" applyAlignment="1" applyProtection="1">
      <alignment vertical="center"/>
      <protection/>
    </xf>
    <xf numFmtId="0" fontId="18" fillId="0" borderId="0" xfId="51" applyFont="1" applyFill="1" applyBorder="1" applyAlignment="1" applyProtection="1">
      <alignment vertical="center" wrapText="1"/>
      <protection/>
    </xf>
    <xf numFmtId="49" fontId="41" fillId="0" borderId="20" xfId="0" applyFont="1" applyBorder="1" applyAlignment="1">
      <alignment horizontal="justify" vertical="top"/>
    </xf>
    <xf numFmtId="0" fontId="0" fillId="0" borderId="16" xfId="70" applyFont="1" applyFill="1" applyBorder="1" applyAlignment="1" applyProtection="1">
      <alignment vertical="center" wrapText="1"/>
      <protection/>
    </xf>
    <xf numFmtId="49" fontId="7" fillId="0" borderId="20" xfId="0" applyNumberFormat="1" applyFont="1" applyBorder="1" applyAlignment="1" applyProtection="1">
      <alignment vertical="top" wrapText="1"/>
      <protection/>
    </xf>
    <xf numFmtId="49" fontId="7" fillId="0" borderId="21" xfId="0" applyNumberFormat="1" applyFont="1" applyBorder="1" applyAlignment="1" applyProtection="1">
      <alignment vertical="top" wrapText="1"/>
      <protection/>
    </xf>
    <xf numFmtId="49" fontId="7" fillId="0" borderId="20" xfId="0" applyNumberFormat="1" applyFont="1" applyBorder="1" applyProtection="1">
      <protection/>
    </xf>
    <xf numFmtId="0" fontId="0" fillId="0" borderId="18" xfId="70" applyFont="1" applyFill="1" applyBorder="1" applyAlignment="1" applyProtection="1">
      <alignment vertical="center" wrapText="1"/>
      <protection/>
    </xf>
    <xf numFmtId="49" fontId="7" fillId="0" borderId="20" xfId="0" applyNumberFormat="1" applyFont="1" applyBorder="1" applyAlignment="1" applyProtection="1">
      <alignment vertical="top"/>
      <protection/>
    </xf>
    <xf numFmtId="0" fontId="3" fillId="0" borderId="0" xfId="58">
      <alignment/>
      <protection/>
    </xf>
    <xf numFmtId="49" fontId="60" fillId="0" borderId="0" xfId="0" applyFont="1"/>
    <xf numFmtId="0" fontId="60" fillId="0" borderId="0" xfId="73" applyFont="1" applyFill="1" applyAlignment="1" applyProtection="1">
      <alignment vertical="center" wrapText="1"/>
      <protection/>
    </xf>
    <xf numFmtId="49" fontId="0" fillId="7" borderId="13" xfId="73" applyNumberFormat="1" applyFont="1" applyFill="1" applyBorder="1" applyAlignment="1" applyProtection="1">
      <alignment horizontal="center" vertical="center" wrapText="1"/>
      <protection/>
    </xf>
    <xf numFmtId="0" fontId="7" fillId="0" borderId="13" xfId="73" applyFont="1" applyFill="1" applyBorder="1" applyAlignment="1" applyProtection="1">
      <alignment horizontal="center" vertical="center" wrapText="1"/>
      <protection/>
    </xf>
    <xf numFmtId="0" fontId="0" fillId="0" borderId="0" xfId="0" applyNumberFormat="1" applyFill="1" applyBorder="1" applyAlignment="1">
      <alignment vertical="center"/>
    </xf>
    <xf numFmtId="49" fontId="7" fillId="0" borderId="0" xfId="60" applyProtection="1">
      <alignment vertical="top"/>
      <protection/>
    </xf>
    <xf numFmtId="49" fontId="7" fillId="0" borderId="0" xfId="54" applyProtection="1">
      <alignment vertical="top"/>
      <protection/>
    </xf>
    <xf numFmtId="0" fontId="7" fillId="7" borderId="22" xfId="68" applyFont="1" applyFill="1" applyBorder="1" applyAlignment="1" applyProtection="1">
      <alignment horizontal="center" vertical="center"/>
      <protection/>
    </xf>
    <xf numFmtId="49" fontId="35" fillId="43" borderId="19" xfId="0" applyFont="1" applyFill="1" applyBorder="1" applyAlignment="1" applyProtection="1">
      <alignment horizontal="left" vertical="center" indent="2"/>
      <protection/>
    </xf>
    <xf numFmtId="0" fontId="7" fillId="0" borderId="13" xfId="73" applyNumberFormat="1" applyFont="1" applyFill="1" applyBorder="1" applyAlignment="1" applyProtection="1">
      <alignment vertical="center" wrapText="1"/>
      <protection/>
    </xf>
    <xf numFmtId="0" fontId="7" fillId="0" borderId="0" xfId="71" applyNumberFormat="1" applyFont="1" applyFill="1" applyAlignment="1" applyProtection="1">
      <alignment horizontal="left" vertical="center" wrapText="1"/>
      <protection/>
    </xf>
    <xf numFmtId="0" fontId="7" fillId="0" borderId="0" xfId="71" applyFont="1" applyFill="1" applyAlignment="1" applyProtection="1">
      <alignment horizontal="left" vertical="center" wrapText="1"/>
      <protection/>
    </xf>
    <xf numFmtId="14" fontId="7" fillId="7" borderId="0" xfId="71" applyNumberFormat="1" applyFont="1" applyFill="1" applyBorder="1" applyAlignment="1" applyProtection="1">
      <alignment horizontal="left" vertical="center" wrapText="1"/>
      <protection/>
    </xf>
    <xf numFmtId="14" fontId="7" fillId="0" borderId="0" xfId="71" applyNumberFormat="1" applyFont="1" applyFill="1" applyAlignment="1" applyProtection="1">
      <alignment horizontal="left" vertical="center" wrapText="1"/>
      <protection/>
    </xf>
    <xf numFmtId="0" fontId="7" fillId="0" borderId="0" xfId="71" applyFont="1" applyFill="1" applyBorder="1" applyAlignment="1" applyProtection="1">
      <alignment horizontal="left" vertical="center" wrapText="1"/>
      <protection/>
    </xf>
    <xf numFmtId="0" fontId="62" fillId="0" borderId="0" xfId="73" applyFont="1" applyFill="1" applyAlignment="1" applyProtection="1">
      <alignment vertical="center" wrapText="1"/>
      <protection/>
    </xf>
    <xf numFmtId="49" fontId="62" fillId="0" borderId="0" xfId="0" applyFont="1"/>
    <xf numFmtId="49" fontId="0" fillId="0" borderId="0" xfId="0" applyNumberFormat="1" applyAlignment="1">
      <alignment vertical="center"/>
    </xf>
    <xf numFmtId="49" fontId="0" fillId="0" borderId="0" xfId="0" applyNumberFormat="1"/>
    <xf numFmtId="0" fontId="9" fillId="40" borderId="0" xfId="73" applyFont="1" applyFill="1" applyAlignment="1" applyProtection="1">
      <alignment vertical="center" wrapText="1"/>
      <protection/>
    </xf>
    <xf numFmtId="0" fontId="7" fillId="0" borderId="0" xfId="70" applyFont="1" applyFill="1" applyBorder="1" applyAlignment="1" applyProtection="1">
      <alignment vertical="center" wrapText="1"/>
      <protection/>
    </xf>
    <xf numFmtId="49" fontId="7" fillId="0" borderId="13" xfId="0" applyNumberFormat="1" applyFont="1" applyFill="1" applyBorder="1" applyAlignment="1" applyProtection="1">
      <alignment vertical="center" wrapText="1"/>
      <protection/>
    </xf>
    <xf numFmtId="0" fontId="62" fillId="0" borderId="0" xfId="0" applyNumberFormat="1" applyFont="1" applyAlignment="1">
      <alignment vertical="center"/>
    </xf>
    <xf numFmtId="0" fontId="64" fillId="0" borderId="0" xfId="0" applyNumberFormat="1" applyFont="1" applyAlignment="1">
      <alignment vertical="center"/>
    </xf>
    <xf numFmtId="0" fontId="62" fillId="0" borderId="0" xfId="73" applyFont="1" applyFill="1" applyAlignment="1" applyProtection="1">
      <alignment vertical="center"/>
      <protection/>
    </xf>
    <xf numFmtId="49" fontId="62" fillId="0" borderId="0" xfId="0" applyFont="1" applyAlignment="1">
      <alignment vertical="top"/>
    </xf>
    <xf numFmtId="0" fontId="62" fillId="0" borderId="0" xfId="0" applyNumberFormat="1" applyFont="1" applyFill="1" applyBorder="1" applyAlignment="1">
      <alignment vertical="center"/>
    </xf>
    <xf numFmtId="49" fontId="62" fillId="0" borderId="0" xfId="73" applyNumberFormat="1" applyFont="1" applyFill="1" applyAlignment="1" applyProtection="1">
      <alignment vertical="center" wrapText="1"/>
      <protection/>
    </xf>
    <xf numFmtId="0" fontId="62" fillId="0" borderId="0" xfId="0" applyNumberFormat="1" applyFont="1" applyFill="1" applyAlignment="1" applyProtection="1">
      <alignment vertical="center"/>
      <protection/>
    </xf>
    <xf numFmtId="49" fontId="62" fillId="40" borderId="0" xfId="0" applyFont="1" applyFill="1" applyProtection="1">
      <protection/>
    </xf>
    <xf numFmtId="0" fontId="0" fillId="0" borderId="0" xfId="0" applyNumberFormat="1" applyAlignment="1">
      <alignment vertical="top" wrapText="1"/>
    </xf>
    <xf numFmtId="0" fontId="7" fillId="0" borderId="0" xfId="0" applyNumberFormat="1" applyFont="1" applyProtection="1">
      <protection/>
    </xf>
    <xf numFmtId="49" fontId="7" fillId="0" borderId="13" xfId="0" applyNumberFormat="1" applyFont="1" applyFill="1" applyBorder="1" applyProtection="1">
      <protection/>
    </xf>
    <xf numFmtId="49" fontId="7" fillId="0" borderId="13" xfId="52" applyNumberFormat="1" applyFont="1" applyFill="1" applyBorder="1" applyAlignment="1" applyProtection="1">
      <alignment horizontal="center" vertical="center" wrapText="1"/>
      <protection/>
    </xf>
    <xf numFmtId="0" fontId="18" fillId="0" borderId="23" xfId="55" applyFont="1" applyBorder="1" applyAlignment="1" applyProtection="1">
      <alignment horizontal="justify" vertical="top" wrapText="1"/>
      <protection/>
    </xf>
    <xf numFmtId="49" fontId="0" fillId="0" borderId="13" xfId="0" applyFill="1" applyBorder="1" applyAlignment="1">
      <alignment vertical="top" wrapText="1"/>
    </xf>
    <xf numFmtId="0" fontId="0" fillId="0" borderId="13" xfId="55" applyFont="1" applyFill="1" applyBorder="1" applyAlignment="1" applyProtection="1">
      <alignment horizontal="justify" vertical="top" wrapText="1"/>
      <protection/>
    </xf>
    <xf numFmtId="4" fontId="7" fillId="0" borderId="0" xfId="73" applyNumberFormat="1" applyFont="1" applyFill="1" applyBorder="1" applyAlignment="1" applyProtection="1">
      <alignment vertical="center" wrapText="1"/>
      <protection/>
    </xf>
    <xf numFmtId="49" fontId="7" fillId="0" borderId="0" xfId="73" applyNumberFormat="1" applyFont="1" applyFill="1" applyBorder="1" applyAlignment="1" applyProtection="1">
      <alignment vertical="center" wrapText="1"/>
      <protection/>
    </xf>
    <xf numFmtId="49" fontId="62" fillId="0" borderId="0" xfId="0" applyFont="1" applyFill="1" applyProtection="1">
      <protection/>
    </xf>
    <xf numFmtId="0" fontId="2" fillId="0" borderId="0" xfId="56">
      <alignment/>
      <protection/>
    </xf>
    <xf numFmtId="0" fontId="0" fillId="0" borderId="0" xfId="0" applyNumberFormat="1" applyAlignment="1">
      <alignment/>
    </xf>
    <xf numFmtId="49" fontId="7" fillId="38" borderId="13" xfId="73" applyNumberFormat="1" applyFont="1" applyFill="1" applyBorder="1" applyAlignment="1" applyProtection="1">
      <alignment horizontal="center" vertical="center" wrapText="1"/>
      <protection/>
    </xf>
    <xf numFmtId="0" fontId="65" fillId="0" borderId="0" xfId="73" applyFont="1" applyFill="1" applyAlignment="1" applyProtection="1">
      <alignment vertical="center" wrapText="1"/>
      <protection/>
    </xf>
    <xf numFmtId="0" fontId="27" fillId="0" borderId="0" xfId="73" applyFont="1" applyFill="1" applyBorder="1" applyAlignment="1" applyProtection="1">
      <alignment horizontal="center" vertical="center" wrapText="1"/>
      <protection/>
    </xf>
    <xf numFmtId="49" fontId="9" fillId="43" borderId="16" xfId="60" applyFont="1" applyFill="1" applyBorder="1" applyAlignment="1" applyProtection="1">
      <alignment horizontal="right" vertical="center" wrapText="1"/>
      <protection/>
    </xf>
    <xf numFmtId="49" fontId="9" fillId="43" borderId="17" xfId="60" applyFont="1" applyFill="1" applyBorder="1" applyAlignment="1" applyProtection="1">
      <alignment horizontal="right" vertical="center" wrapText="1"/>
      <protection/>
    </xf>
    <xf numFmtId="49" fontId="32" fillId="7" borderId="0" xfId="63">
      <alignment vertical="top"/>
      <protection/>
    </xf>
    <xf numFmtId="49" fontId="43" fillId="40" borderId="0" xfId="0" applyFont="1" applyFill="1" applyProtection="1">
      <protection/>
    </xf>
    <xf numFmtId="49" fontId="0" fillId="0" borderId="0" xfId="0" applyFill="1" applyProtection="1">
      <protection/>
    </xf>
    <xf numFmtId="49" fontId="43" fillId="0" borderId="0" xfId="0" applyFont="1" applyFill="1" applyProtection="1">
      <protection/>
    </xf>
    <xf numFmtId="49" fontId="60" fillId="0" borderId="0" xfId="0" applyFont="1" applyFill="1" applyProtection="1">
      <protection/>
    </xf>
    <xf numFmtId="49" fontId="0" fillId="0" borderId="0" xfId="0" applyFont="1" applyFill="1" applyProtection="1">
      <protection/>
    </xf>
    <xf numFmtId="49" fontId="0" fillId="43" borderId="18" xfId="0" applyFont="1" applyFill="1" applyBorder="1" applyAlignment="1" applyProtection="1">
      <alignment horizontal="right" vertical="center" wrapText="1"/>
      <protection/>
    </xf>
    <xf numFmtId="49" fontId="0" fillId="43" borderId="17" xfId="0" applyFont="1" applyFill="1" applyBorder="1" applyAlignment="1" applyProtection="1">
      <alignment horizontal="right" vertical="center" wrapText="1"/>
      <protection/>
    </xf>
    <xf numFmtId="49" fontId="60" fillId="0" borderId="0" xfId="0" applyFont="1" applyFill="1" applyAlignment="1" applyProtection="1">
      <alignment vertical="top"/>
      <protection/>
    </xf>
    <xf numFmtId="49" fontId="60" fillId="40" borderId="0" xfId="0" applyFont="1" applyFill="1" applyAlignment="1" applyProtection="1">
      <alignment vertical="top"/>
      <protection/>
    </xf>
    <xf numFmtId="49" fontId="7" fillId="0" borderId="0" xfId="0" applyNumberFormat="1" applyFont="1" applyFill="1" applyProtection="1">
      <protection/>
    </xf>
    <xf numFmtId="49" fontId="0" fillId="2" borderId="24" xfId="0" applyFill="1" applyBorder="1" applyAlignment="1" applyProtection="1">
      <alignment horizontal="left" vertical="center" wrapText="1"/>
      <protection locked="0"/>
    </xf>
    <xf numFmtId="49" fontId="0" fillId="0" borderId="13" xfId="0" applyFill="1" applyBorder="1" applyAlignment="1" applyProtection="1">
      <alignment horizontal="center" vertical="center" wrapText="1"/>
      <protection/>
    </xf>
    <xf numFmtId="49" fontId="0" fillId="0" borderId="24" xfId="0" applyFill="1" applyBorder="1" applyAlignment="1" applyProtection="1">
      <alignment horizontal="right" vertical="center" wrapText="1"/>
      <protection/>
    </xf>
    <xf numFmtId="0" fontId="0" fillId="0" borderId="24" xfId="0" applyNumberFormat="1" applyFill="1" applyBorder="1" applyAlignment="1" applyProtection="1">
      <alignment horizontal="center" vertical="center" wrapText="1"/>
      <protection/>
    </xf>
    <xf numFmtId="49" fontId="0" fillId="0" borderId="24" xfId="0" applyNumberFormat="1" applyFill="1" applyBorder="1" applyAlignment="1" applyProtection="1">
      <alignment horizontal="center" vertical="center" wrapText="1"/>
      <protection/>
    </xf>
    <xf numFmtId="49" fontId="0" fillId="0" borderId="0" xfId="0" applyFill="1" applyBorder="1" applyAlignment="1" applyProtection="1">
      <alignment horizontal="left" vertical="center" wrapText="1"/>
      <protection/>
    </xf>
    <xf numFmtId="0" fontId="0" fillId="0" borderId="0" xfId="0" applyNumberFormat="1" applyFill="1" applyBorder="1" applyAlignment="1" applyProtection="1">
      <alignment horizontal="center" vertical="center" wrapText="1"/>
      <protection/>
    </xf>
    <xf numFmtId="0" fontId="19" fillId="0" borderId="25" xfId="73" applyFont="1" applyFill="1" applyBorder="1" applyAlignment="1" applyProtection="1">
      <alignment horizontal="center" vertical="center" wrapText="1"/>
      <protection/>
    </xf>
    <xf numFmtId="0" fontId="0" fillId="0" borderId="13" xfId="0" applyNumberFormat="1" applyFill="1" applyBorder="1" applyAlignment="1" applyProtection="1">
      <alignment horizontal="right" vertical="center" wrapText="1"/>
      <protection/>
    </xf>
    <xf numFmtId="0" fontId="0" fillId="0" borderId="25" xfId="0" applyNumberFormat="1" applyFill="1" applyBorder="1" applyAlignment="1" applyProtection="1">
      <alignment horizontal="center" vertical="center" wrapText="1"/>
      <protection/>
    </xf>
    <xf numFmtId="49" fontId="0" fillId="0" borderId="0" xfId="0" applyFill="1" applyBorder="1" applyProtection="1">
      <protection/>
    </xf>
    <xf numFmtId="0" fontId="9" fillId="0" borderId="14" xfId="55" applyFont="1" applyBorder="1" applyAlignment="1" applyProtection="1">
      <alignment horizontal="justify" vertical="center" wrapText="1"/>
      <protection/>
    </xf>
    <xf numFmtId="0" fontId="44" fillId="0" borderId="0" xfId="71" applyFont="1" applyFill="1" applyAlignment="1" applyProtection="1">
      <alignment vertical="top" wrapText="1"/>
      <protection/>
    </xf>
    <xf numFmtId="0" fontId="7" fillId="0" borderId="14" xfId="55" applyFont="1" applyBorder="1" applyAlignment="1" applyProtection="1">
      <alignment horizontal="justify" vertical="center" wrapText="1"/>
      <protection/>
    </xf>
    <xf numFmtId="49" fontId="7" fillId="0" borderId="0" xfId="54" applyNumberFormat="1" applyFont="1">
      <alignment vertical="top"/>
      <protection/>
    </xf>
    <xf numFmtId="49" fontId="13" fillId="39" borderId="13" xfId="49" applyNumberFormat="1" applyFont="1" applyFill="1" applyBorder="1" applyAlignment="1" applyProtection="1">
      <alignment horizontal="left" vertical="center" wrapText="1"/>
      <protection locked="0"/>
    </xf>
    <xf numFmtId="49" fontId="7" fillId="0" borderId="0" xfId="54" applyFont="1" applyProtection="1">
      <alignment vertical="top"/>
      <protection/>
    </xf>
    <xf numFmtId="49" fontId="0" fillId="39" borderId="13" xfId="49" applyNumberFormat="1" applyFont="1" applyFill="1" applyBorder="1" applyAlignment="1" applyProtection="1">
      <alignment horizontal="left" vertical="center" wrapText="1" indent="2"/>
      <protection locked="0"/>
    </xf>
    <xf numFmtId="49" fontId="7" fillId="0" borderId="13" xfId="73" applyNumberFormat="1" applyFont="1" applyFill="1" applyBorder="1" applyAlignment="1" applyProtection="1">
      <alignment horizontal="left" vertical="center" wrapText="1"/>
      <protection/>
    </xf>
    <xf numFmtId="0" fontId="0" fillId="0" borderId="13" xfId="73" applyFont="1" applyFill="1" applyBorder="1" applyAlignment="1" applyProtection="1">
      <alignment horizontal="center" vertical="center" wrapText="1"/>
      <protection/>
    </xf>
    <xf numFmtId="0" fontId="0" fillId="39" borderId="13" xfId="49" applyNumberFormat="1" applyFont="1" applyFill="1" applyBorder="1" applyAlignment="1" applyProtection="1">
      <alignment horizontal="left" vertical="center" wrapText="1" indent="1"/>
      <protection locked="0"/>
    </xf>
    <xf numFmtId="0" fontId="0" fillId="0" borderId="13" xfId="49" applyNumberFormat="1" applyFont="1" applyFill="1" applyBorder="1" applyAlignment="1" applyProtection="1">
      <alignment horizontal="left" vertical="center" wrapText="1" indent="2"/>
      <protection/>
    </xf>
    <xf numFmtId="0" fontId="0" fillId="0" borderId="0" xfId="49" applyNumberFormat="1" applyFont="1" applyFill="1" applyBorder="1" applyAlignment="1" applyProtection="1">
      <alignment horizontal="left" vertical="center" wrapText="1" indent="2"/>
      <protection/>
    </xf>
    <xf numFmtId="0" fontId="0" fillId="0" borderId="0" xfId="73" applyFont="1" applyFill="1" applyBorder="1" applyAlignment="1" applyProtection="1">
      <alignment horizontal="center" vertical="center" wrapText="1"/>
      <protection/>
    </xf>
    <xf numFmtId="49" fontId="7" fillId="42" borderId="13" xfId="72" applyNumberFormat="1" applyFont="1" applyFill="1" applyBorder="1" applyAlignment="1" applyProtection="1">
      <alignment horizontal="left" vertical="center" wrapText="1"/>
      <protection/>
    </xf>
    <xf numFmtId="49" fontId="7" fillId="2" borderId="13" xfId="72" applyNumberFormat="1" applyFont="1" applyFill="1" applyBorder="1" applyAlignment="1" applyProtection="1">
      <alignment horizontal="left" vertical="center" wrapText="1"/>
      <protection locked="0"/>
    </xf>
    <xf numFmtId="0" fontId="66" fillId="0" borderId="0" xfId="71" applyFont="1" applyAlignment="1" applyProtection="1">
      <alignment vertical="center" wrapText="1"/>
      <protection/>
    </xf>
    <xf numFmtId="0" fontId="31" fillId="0" borderId="0" xfId="0" applyNumberFormat="1" applyFont="1" applyBorder="1" applyAlignment="1">
      <alignment horizontal="center" vertical="center" wrapText="1"/>
    </xf>
    <xf numFmtId="49" fontId="0" fillId="0" borderId="22" xfId="0" applyFill="1" applyBorder="1"/>
    <xf numFmtId="0" fontId="62" fillId="0" borderId="0" xfId="0" applyNumberFormat="1" applyFont="1" applyBorder="1" applyAlignment="1">
      <alignment vertical="center"/>
    </xf>
    <xf numFmtId="0" fontId="20" fillId="0" borderId="0" xfId="0" applyNumberFormat="1" applyFont="1" applyBorder="1" applyAlignment="1">
      <alignment vertical="center"/>
    </xf>
    <xf numFmtId="49" fontId="59" fillId="39" borderId="13" xfId="49" applyNumberFormat="1" applyFill="1" applyBorder="1" applyAlignment="1" applyProtection="1">
      <alignment horizontal="left" vertical="center" wrapText="1"/>
      <protection locked="0"/>
    </xf>
    <xf numFmtId="49" fontId="7" fillId="0" borderId="13" xfId="60" applyBorder="1">
      <alignment vertical="top"/>
      <protection/>
    </xf>
    <xf numFmtId="49" fontId="38" fillId="43" borderId="18" xfId="60" applyFont="1" applyFill="1" applyBorder="1" applyAlignment="1" applyProtection="1">
      <alignment horizontal="center" vertical="top"/>
      <protection/>
    </xf>
    <xf numFmtId="0" fontId="7" fillId="38" borderId="13" xfId="72"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49" fontId="67" fillId="7" borderId="0" xfId="52" applyNumberFormat="1" applyFont="1" applyFill="1" applyBorder="1" applyAlignment="1" applyProtection="1">
      <alignment horizontal="center" vertical="center" wrapText="1"/>
      <protection/>
    </xf>
    <xf numFmtId="0" fontId="67" fillId="0" borderId="0" xfId="0" applyNumberFormat="1" applyFont="1" applyFill="1" applyBorder="1" applyAlignment="1">
      <alignment horizontal="center" vertical="center"/>
    </xf>
    <xf numFmtId="0" fontId="67" fillId="0" borderId="0" xfId="66" applyNumberFormat="1" applyFont="1" applyFill="1" applyBorder="1" applyAlignment="1" applyProtection="1">
      <alignment horizontal="center" vertical="center" wrapText="1"/>
      <protection/>
    </xf>
    <xf numFmtId="0" fontId="67" fillId="0" borderId="0" xfId="72"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2"/>
      <protection/>
    </xf>
    <xf numFmtId="49" fontId="7" fillId="0" borderId="0" xfId="73" applyNumberFormat="1" applyFont="1" applyFill="1" applyBorder="1" applyAlignment="1" applyProtection="1">
      <alignment horizontal="center" vertical="center" wrapText="1"/>
      <protection/>
    </xf>
    <xf numFmtId="0" fontId="0" fillId="0" borderId="0" xfId="0" applyNumberFormat="1" applyFill="1" applyBorder="1" applyAlignment="1" applyProtection="1">
      <alignment vertical="center"/>
      <protection/>
    </xf>
    <xf numFmtId="0" fontId="62" fillId="0" borderId="0" xfId="0" applyNumberFormat="1" applyFont="1" applyFill="1" applyBorder="1" applyAlignment="1" applyProtection="1">
      <alignment vertical="center"/>
      <protection/>
    </xf>
    <xf numFmtId="0" fontId="0" fillId="38" borderId="13" xfId="71" applyNumberFormat="1" applyFont="1" applyFill="1" applyBorder="1" applyAlignment="1" applyProtection="1">
      <alignment horizontal="left" vertical="center" wrapText="1" indent="1"/>
      <protection/>
    </xf>
    <xf numFmtId="49" fontId="0" fillId="0" borderId="13" xfId="72" applyNumberFormat="1" applyFont="1" applyFill="1" applyBorder="1" applyAlignment="1" applyProtection="1">
      <alignment horizontal="left" vertical="center" wrapText="1" indent="1"/>
      <protection/>
    </xf>
    <xf numFmtId="49" fontId="7" fillId="38" borderId="13" xfId="71" applyNumberFormat="1" applyFont="1" applyFill="1" applyBorder="1" applyAlignment="1" applyProtection="1">
      <alignment horizontal="left" vertical="center" wrapText="1" indent="1"/>
      <protection/>
    </xf>
    <xf numFmtId="49" fontId="7" fillId="0" borderId="13" xfId="71" applyNumberFormat="1" applyFont="1" applyFill="1" applyBorder="1" applyAlignment="1" applyProtection="1">
      <alignment horizontal="left" vertical="center" wrapText="1" indent="1"/>
      <protection/>
    </xf>
    <xf numFmtId="0" fontId="68" fillId="0" borderId="0" xfId="0" applyNumberFormat="1" applyFont="1" applyFill="1" applyBorder="1" applyAlignment="1">
      <alignment vertical="center"/>
    </xf>
    <xf numFmtId="0" fontId="7" fillId="0" borderId="13" xfId="73" applyNumberFormat="1" applyFont="1" applyFill="1" applyBorder="1" applyAlignment="1" applyProtection="1">
      <alignment horizontal="center" vertical="center" wrapText="1"/>
      <protection/>
    </xf>
    <xf numFmtId="0" fontId="7" fillId="0" borderId="13" xfId="66" applyNumberFormat="1" applyFont="1" applyFill="1" applyBorder="1" applyAlignment="1" applyProtection="1">
      <alignment horizontal="center" vertical="center" wrapText="1"/>
      <protection/>
    </xf>
    <xf numFmtId="49" fontId="7" fillId="43" borderId="16" xfId="73" applyNumberFormat="1" applyFont="1" applyFill="1" applyBorder="1" applyAlignment="1" applyProtection="1">
      <alignment horizontal="center" vertical="center" wrapText="1"/>
      <protection/>
    </xf>
    <xf numFmtId="0" fontId="7" fillId="43" borderId="17" xfId="72" applyNumberFormat="1" applyFont="1" applyFill="1" applyBorder="1" applyAlignment="1" applyProtection="1">
      <alignment horizontal="left" vertical="center" wrapText="1"/>
      <protection/>
    </xf>
    <xf numFmtId="49" fontId="7" fillId="43" borderId="18" xfId="73" applyNumberFormat="1" applyFont="1" applyFill="1" applyBorder="1" applyAlignment="1" applyProtection="1">
      <alignment vertical="center" wrapText="1"/>
      <protection/>
    </xf>
    <xf numFmtId="0" fontId="7" fillId="0" borderId="13" xfId="66" applyFont="1" applyFill="1" applyBorder="1" applyAlignment="1" applyProtection="1">
      <alignment horizontal="left" vertical="center" wrapText="1" indent="3"/>
      <protection/>
    </xf>
    <xf numFmtId="0" fontId="62" fillId="0" borderId="0" xfId="0" applyNumberFormat="1" applyFont="1" applyFill="1" applyBorder="1" applyAlignment="1">
      <alignment horizontal="center" vertical="center"/>
    </xf>
    <xf numFmtId="0" fontId="7" fillId="43" borderId="18" xfId="72" applyNumberFormat="1" applyFont="1" applyFill="1" applyBorder="1" applyAlignment="1" applyProtection="1">
      <alignment horizontal="left" vertical="center" wrapText="1"/>
      <protection/>
    </xf>
    <xf numFmtId="0" fontId="62" fillId="0" borderId="0" xfId="0" applyNumberFormat="1" applyFont="1" applyFill="1" applyBorder="1" applyAlignment="1">
      <alignment horizontal="center" vertical="center"/>
    </xf>
    <xf numFmtId="49" fontId="7" fillId="0" borderId="26" xfId="73" applyNumberFormat="1" applyFont="1" applyFill="1" applyBorder="1" applyAlignment="1" applyProtection="1">
      <alignment horizontal="center" vertical="center" wrapText="1"/>
      <protection/>
    </xf>
    <xf numFmtId="0" fontId="7" fillId="0" borderId="26" xfId="66" applyFont="1" applyFill="1" applyBorder="1" applyAlignment="1" applyProtection="1">
      <alignment horizontal="left" vertical="center" wrapText="1" indent="2"/>
      <protection/>
    </xf>
    <xf numFmtId="0" fontId="7" fillId="0" borderId="26" xfId="72" applyNumberFormat="1" applyFont="1" applyFill="1" applyBorder="1" applyAlignment="1" applyProtection="1">
      <alignment horizontal="left" vertical="center" wrapText="1"/>
      <protection/>
    </xf>
    <xf numFmtId="49" fontId="7" fillId="0" borderId="26" xfId="73" applyNumberFormat="1" applyFont="1" applyFill="1" applyBorder="1" applyAlignment="1" applyProtection="1">
      <alignment vertical="center" wrapText="1"/>
      <protection/>
    </xf>
    <xf numFmtId="49" fontId="7" fillId="42" borderId="13" xfId="72" applyNumberFormat="1" applyFont="1" applyFill="1" applyBorder="1" applyAlignment="1" applyProtection="1">
      <alignment horizontal="left" vertical="center" wrapText="1" indent="1"/>
      <protection/>
    </xf>
    <xf numFmtId="0" fontId="0" fillId="0" borderId="13" xfId="0" applyNumberFormat="1" applyBorder="1" applyAlignment="1">
      <alignment horizontal="center" vertical="center"/>
    </xf>
    <xf numFmtId="14" fontId="42" fillId="0" borderId="13" xfId="72" applyNumberFormat="1" applyFont="1" applyFill="1" applyBorder="1" applyAlignment="1" applyProtection="1">
      <alignment horizontal="center" vertical="center" wrapText="1"/>
      <protection/>
    </xf>
    <xf numFmtId="49" fontId="32" fillId="7" borderId="0" xfId="63" applyAlignment="1">
      <alignment vertical="top" wrapText="1"/>
      <protection/>
    </xf>
    <xf numFmtId="14" fontId="7" fillId="0" borderId="13" xfId="72" applyNumberFormat="1" applyFont="1" applyFill="1" applyBorder="1" applyAlignment="1" applyProtection="1">
      <alignment horizontal="left" vertical="center" wrapText="1" indent="1"/>
      <protection/>
    </xf>
    <xf numFmtId="49" fontId="0" fillId="0" borderId="19" xfId="0" applyFill="1" applyBorder="1" applyProtection="1">
      <protection/>
    </xf>
    <xf numFmtId="0" fontId="48" fillId="0" borderId="0" xfId="71" applyFont="1" applyFill="1" applyAlignment="1" applyProtection="1">
      <alignment horizontal="left" vertical="center" wrapText="1"/>
      <protection/>
    </xf>
    <xf numFmtId="0" fontId="49" fillId="0" borderId="0" xfId="71" applyFont="1" applyFill="1" applyAlignment="1" applyProtection="1">
      <alignment horizontal="left" vertical="center" wrapText="1"/>
      <protection/>
    </xf>
    <xf numFmtId="0" fontId="50" fillId="0" borderId="0" xfId="71" applyFont="1" applyAlignment="1" applyProtection="1">
      <alignment vertical="center" wrapText="1"/>
      <protection/>
    </xf>
    <xf numFmtId="0" fontId="48" fillId="7" borderId="0" xfId="71" applyFont="1" applyFill="1" applyBorder="1" applyAlignment="1" applyProtection="1">
      <alignment vertical="center" wrapText="1"/>
      <protection/>
    </xf>
    <xf numFmtId="0" fontId="51" fillId="7" borderId="0" xfId="71" applyFont="1" applyFill="1" applyBorder="1" applyAlignment="1" applyProtection="1">
      <alignment horizontal="right" vertical="center" wrapText="1" indent="1"/>
      <protection/>
    </xf>
    <xf numFmtId="0" fontId="51" fillId="7" borderId="0" xfId="71" applyFont="1" applyFill="1" applyBorder="1" applyAlignment="1" applyProtection="1">
      <alignment horizontal="left" vertical="center" wrapText="1" indent="2"/>
      <protection/>
    </xf>
    <xf numFmtId="0" fontId="48" fillId="0" borderId="0" xfId="71" applyFont="1" applyAlignment="1" applyProtection="1">
      <alignment vertical="center" wrapText="1"/>
      <protection/>
    </xf>
    <xf numFmtId="0" fontId="49" fillId="0" borderId="0" xfId="71" applyFont="1" applyAlignment="1" applyProtection="1">
      <alignment horizontal="center" vertical="center" wrapText="1"/>
      <protection/>
    </xf>
    <xf numFmtId="0" fontId="48" fillId="7" borderId="0" xfId="71" applyFont="1" applyFill="1" applyBorder="1" applyAlignment="1" applyProtection="1">
      <alignment horizontal="right" vertical="center" wrapText="1" indent="1"/>
      <protection/>
    </xf>
    <xf numFmtId="0" fontId="52" fillId="7" borderId="0" xfId="71" applyFont="1" applyFill="1" applyBorder="1" applyAlignment="1" applyProtection="1">
      <alignment horizontal="center" vertical="center" wrapText="1"/>
      <protection/>
    </xf>
    <xf numFmtId="0" fontId="53" fillId="7" borderId="0" xfId="71" applyFont="1" applyFill="1" applyBorder="1" applyAlignment="1" applyProtection="1">
      <alignment vertical="center" wrapText="1"/>
      <protection/>
    </xf>
    <xf numFmtId="14" fontId="48" fillId="7" borderId="0" xfId="71" applyNumberFormat="1" applyFont="1" applyFill="1" applyBorder="1" applyAlignment="1" applyProtection="1">
      <alignment horizontal="left" vertical="center" wrapText="1"/>
      <protection/>
    </xf>
    <xf numFmtId="0" fontId="49" fillId="7" borderId="0" xfId="71" applyNumberFormat="1" applyFont="1" applyFill="1" applyBorder="1" applyAlignment="1" applyProtection="1">
      <alignment horizontal="center" vertical="center" wrapText="1"/>
      <protection/>
    </xf>
    <xf numFmtId="0" fontId="48" fillId="7" borderId="0" xfId="71" applyNumberFormat="1" applyFont="1" applyFill="1" applyBorder="1" applyAlignment="1" applyProtection="1">
      <alignment horizontal="left" vertical="center" wrapText="1" indent="1"/>
      <protection/>
    </xf>
    <xf numFmtId="0" fontId="48" fillId="7" borderId="0" xfId="71" applyFont="1" applyFill="1" applyBorder="1" applyAlignment="1" applyProtection="1">
      <alignment horizontal="center" vertical="center" wrapText="1"/>
      <protection/>
    </xf>
    <xf numFmtId="0" fontId="54" fillId="7" borderId="0" xfId="71" applyFont="1" applyFill="1" applyBorder="1" applyAlignment="1" applyProtection="1">
      <alignment horizontal="center" vertical="center" wrapText="1"/>
      <protection/>
    </xf>
    <xf numFmtId="14" fontId="54" fillId="7" borderId="0" xfId="71" applyNumberFormat="1" applyFont="1" applyFill="1" applyBorder="1" applyAlignment="1" applyProtection="1">
      <alignment horizontal="center" vertical="center" wrapText="1"/>
      <protection/>
    </xf>
    <xf numFmtId="0" fontId="54" fillId="7" borderId="0" xfId="71" applyFont="1" applyFill="1" applyBorder="1" applyAlignment="1" applyProtection="1">
      <alignment vertical="center" wrapText="1"/>
      <protection/>
    </xf>
    <xf numFmtId="0" fontId="55" fillId="7" borderId="0" xfId="71" applyFont="1" applyFill="1" applyBorder="1" applyAlignment="1" applyProtection="1">
      <alignment vertical="center" wrapText="1"/>
      <protection/>
    </xf>
    <xf numFmtId="0" fontId="47" fillId="0" borderId="0" xfId="71" applyNumberFormat="1" applyFont="1" applyFill="1" applyAlignment="1" applyProtection="1">
      <alignment horizontal="left" vertical="center" wrapText="1"/>
      <protection/>
    </xf>
    <xf numFmtId="0" fontId="46" fillId="0" borderId="0" xfId="71" applyFont="1" applyFill="1" applyAlignment="1" applyProtection="1">
      <alignment horizontal="left" vertical="center" wrapText="1"/>
      <protection/>
    </xf>
    <xf numFmtId="0" fontId="46" fillId="0" borderId="0" xfId="71" applyFont="1" applyAlignment="1" applyProtection="1">
      <alignment vertical="center" wrapText="1"/>
      <protection/>
    </xf>
    <xf numFmtId="0" fontId="46" fillId="0" borderId="0" xfId="71" applyFont="1" applyAlignment="1" applyProtection="1">
      <alignment horizontal="center" vertical="center" wrapText="1"/>
      <protection/>
    </xf>
    <xf numFmtId="0" fontId="48" fillId="0" borderId="0" xfId="71" applyFont="1" applyBorder="1" applyAlignment="1" applyProtection="1">
      <alignment vertical="center" wrapText="1"/>
      <protection/>
    </xf>
    <xf numFmtId="0" fontId="48" fillId="0" borderId="0" xfId="71" applyFont="1" applyAlignment="1" applyProtection="1">
      <alignment horizontal="right" vertical="center"/>
      <protection/>
    </xf>
    <xf numFmtId="0" fontId="48" fillId="0" borderId="0" xfId="71" applyFont="1" applyAlignment="1" applyProtection="1">
      <alignment horizontal="center" vertical="center" wrapText="1"/>
      <protection/>
    </xf>
    <xf numFmtId="49" fontId="7" fillId="0" borderId="0" xfId="49" applyNumberFormat="1" applyFont="1" applyFill="1" applyBorder="1" applyAlignment="1" applyProtection="1">
      <alignment vertical="center" wrapText="1"/>
      <protection/>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69" fillId="43" borderId="17" xfId="60" applyFont="1" applyFill="1" applyBorder="1" applyAlignment="1" applyProtection="1">
      <alignment horizontal="center" vertical="center" wrapText="1"/>
      <protection/>
    </xf>
    <xf numFmtId="14" fontId="7" fillId="38" borderId="13" xfId="72" applyNumberFormat="1" applyFont="1" applyFill="1" applyBorder="1" applyAlignment="1" applyProtection="1">
      <alignment horizontal="left" vertical="center" wrapText="1" indent="1"/>
      <protection/>
    </xf>
    <xf numFmtId="0" fontId="27" fillId="0" borderId="0" xfId="73" applyFont="1" applyFill="1" applyBorder="1" applyAlignment="1" applyProtection="1">
      <alignment horizontal="center" vertical="top" wrapText="1"/>
      <protection/>
    </xf>
    <xf numFmtId="0" fontId="7" fillId="0" borderId="13" xfId="52" applyNumberFormat="1" applyFont="1" applyFill="1" applyBorder="1" applyAlignment="1" applyProtection="1">
      <alignment horizontal="center" vertical="center" wrapText="1"/>
      <protection/>
    </xf>
    <xf numFmtId="0" fontId="0" fillId="0" borderId="13" xfId="0" applyNumberFormat="1" applyFill="1" applyBorder="1" applyAlignment="1" applyProtection="1">
      <alignment horizontal="center" vertical="center"/>
      <protection/>
    </xf>
    <xf numFmtId="49" fontId="0" fillId="0" borderId="13" xfId="0" applyNumberFormat="1" applyFill="1" applyBorder="1" applyAlignment="1" applyProtection="1">
      <alignment horizontal="center" vertical="center"/>
      <protection/>
    </xf>
    <xf numFmtId="49" fontId="0" fillId="0" borderId="13" xfId="0" applyNumberFormat="1" applyFill="1" applyBorder="1" applyAlignment="1" applyProtection="1">
      <alignment horizontal="left" vertical="center"/>
      <protection/>
    </xf>
    <xf numFmtId="0" fontId="60" fillId="0" borderId="0" xfId="0" applyNumberFormat="1" applyFont="1" applyAlignment="1">
      <alignment vertical="center"/>
    </xf>
    <xf numFmtId="0" fontId="0" fillId="0" borderId="0" xfId="0" applyNumberFormat="1" applyFont="1" applyAlignment="1">
      <alignment vertical="center"/>
    </xf>
    <xf numFmtId="0" fontId="9" fillId="40" borderId="13" xfId="73" applyFont="1" applyFill="1" applyBorder="1" applyAlignment="1" applyProtection="1">
      <alignment horizontal="center" vertical="center" wrapText="1"/>
      <protection/>
    </xf>
    <xf numFmtId="49" fontId="7" fillId="0" borderId="0" xfId="0" applyFont="1" applyFill="1" applyProtection="1">
      <protection/>
    </xf>
    <xf numFmtId="0" fontId="9" fillId="40" borderId="13" xfId="0" applyNumberFormat="1" applyFont="1" applyFill="1" applyBorder="1" applyAlignment="1" applyProtection="1">
      <alignment horizontal="center" vertical="center"/>
      <protection/>
    </xf>
    <xf numFmtId="49" fontId="0" fillId="0" borderId="13" xfId="0" applyNumberFormat="1" applyFill="1" applyBorder="1" applyProtection="1">
      <protection/>
    </xf>
    <xf numFmtId="49" fontId="0" fillId="0" borderId="13" xfId="0" applyNumberFormat="1" applyFont="1" applyFill="1" applyBorder="1" applyProtection="1">
      <protection/>
    </xf>
    <xf numFmtId="0" fontId="0" fillId="39" borderId="13" xfId="49" applyNumberFormat="1" applyFont="1" applyFill="1" applyBorder="1" applyAlignment="1" applyProtection="1">
      <alignment horizontal="left" vertical="center" wrapText="1"/>
      <protection locked="0"/>
    </xf>
    <xf numFmtId="0" fontId="7" fillId="0" borderId="13" xfId="66" applyFont="1" applyFill="1" applyBorder="1" applyAlignment="1" applyProtection="1">
      <alignment horizontal="left" vertical="center" wrapText="1" indent="1"/>
      <protection/>
    </xf>
    <xf numFmtId="0" fontId="7" fillId="0" borderId="0" xfId="66" applyFont="1" applyFill="1" applyBorder="1" applyAlignment="1" applyProtection="1">
      <alignment horizontal="left" vertical="center" wrapText="1" indent="2"/>
      <protection/>
    </xf>
    <xf numFmtId="0" fontId="7" fillId="0" borderId="0" xfId="72" applyNumberFormat="1" applyFont="1" applyFill="1" applyBorder="1" applyAlignment="1" applyProtection="1">
      <alignment horizontal="left" vertical="center" wrapText="1"/>
      <protection/>
    </xf>
    <xf numFmtId="0" fontId="7" fillId="0" borderId="13" xfId="66" applyFont="1" applyFill="1" applyBorder="1" applyAlignment="1" applyProtection="1">
      <alignment horizontal="left" vertical="center" wrapText="1" indent="4"/>
      <protection/>
    </xf>
    <xf numFmtId="49" fontId="7" fillId="43" borderId="27" xfId="73" applyNumberFormat="1" applyFont="1" applyFill="1" applyBorder="1" applyAlignment="1" applyProtection="1">
      <alignment horizontal="center" vertical="center" wrapText="1"/>
      <protection/>
    </xf>
    <xf numFmtId="0" fontId="7" fillId="43" borderId="19" xfId="72" applyNumberFormat="1" applyFont="1" applyFill="1" applyBorder="1" applyAlignment="1" applyProtection="1">
      <alignment horizontal="left" vertical="center" wrapText="1"/>
      <protection/>
    </xf>
    <xf numFmtId="49" fontId="7" fillId="43" borderId="28" xfId="73" applyNumberFormat="1" applyFont="1" applyFill="1" applyBorder="1" applyAlignment="1" applyProtection="1">
      <alignment vertical="center" wrapText="1"/>
      <protection/>
    </xf>
    <xf numFmtId="49" fontId="7" fillId="43" borderId="29" xfId="73" applyNumberFormat="1" applyFont="1" applyFill="1" applyBorder="1" applyAlignment="1" applyProtection="1">
      <alignment horizontal="center" vertical="center" wrapText="1"/>
      <protection/>
    </xf>
    <xf numFmtId="49" fontId="35" fillId="43" borderId="26" xfId="0" applyFont="1" applyFill="1" applyBorder="1" applyAlignment="1" applyProtection="1">
      <alignment horizontal="left" vertical="center" indent="3"/>
      <protection/>
    </xf>
    <xf numFmtId="0" fontId="7" fillId="43" borderId="30" xfId="72" applyNumberFormat="1" applyFont="1" applyFill="1" applyBorder="1" applyAlignment="1" applyProtection="1">
      <alignment horizontal="left" vertical="center" wrapText="1"/>
      <protection/>
    </xf>
    <xf numFmtId="0" fontId="7" fillId="0" borderId="13" xfId="52" applyFont="1" applyFill="1" applyBorder="1" applyAlignment="1" applyProtection="1">
      <alignment horizontal="center" vertical="center" wrapText="1"/>
      <protection/>
    </xf>
    <xf numFmtId="49" fontId="7" fillId="0" borderId="22" xfId="68" applyNumberFormat="1" applyFont="1" applyFill="1" applyBorder="1" applyAlignment="1" applyProtection="1">
      <alignment horizontal="left" vertical="center" wrapText="1"/>
      <protection/>
    </xf>
    <xf numFmtId="49" fontId="9" fillId="43" borderId="16" xfId="60" applyFont="1" applyFill="1" applyBorder="1" applyAlignment="1" applyProtection="1">
      <alignment horizontal="center" vertical="center"/>
      <protection/>
    </xf>
    <xf numFmtId="49" fontId="35" fillId="43" borderId="18" xfId="60" applyFont="1" applyFill="1" applyBorder="1" applyAlignment="1" applyProtection="1">
      <alignment horizontal="left" vertical="center"/>
      <protection/>
    </xf>
    <xf numFmtId="49" fontId="0" fillId="0" borderId="19" xfId="0" applyBorder="1" applyAlignment="1">
      <alignment horizontal="center" vertical="center"/>
    </xf>
    <xf numFmtId="49" fontId="0" fillId="0" borderId="19" xfId="0" applyFill="1" applyBorder="1" applyAlignment="1" applyProtection="1">
      <alignment horizontal="center" vertical="center"/>
      <protection/>
    </xf>
    <xf numFmtId="0" fontId="56" fillId="7" borderId="0" xfId="71" applyFont="1" applyFill="1" applyBorder="1" applyAlignment="1" applyProtection="1">
      <alignment vertical="center" wrapText="1"/>
      <protection/>
    </xf>
    <xf numFmtId="0" fontId="57" fillId="0" borderId="0" xfId="73" applyFont="1" applyFill="1" applyAlignment="1" applyProtection="1">
      <alignment vertical="center" wrapText="1"/>
      <protection/>
    </xf>
    <xf numFmtId="0" fontId="57" fillId="0" borderId="0" xfId="51" applyFont="1" applyFill="1" applyBorder="1" applyAlignment="1" applyProtection="1">
      <alignment vertical="center" wrapText="1"/>
      <protection/>
    </xf>
    <xf numFmtId="0" fontId="57" fillId="0" borderId="0" xfId="68" applyFont="1" applyProtection="1">
      <alignment/>
      <protection/>
    </xf>
    <xf numFmtId="49" fontId="58" fillId="0" borderId="0" xfId="0" applyFont="1" applyBorder="1"/>
    <xf numFmtId="49" fontId="0" fillId="0" borderId="0" xfId="0" applyNumberFormat="1" applyFont="1" applyFill="1" applyBorder="1" applyAlignment="1" applyProtection="1">
      <alignment horizontal="right" vertical="center" wrapText="1" indent="1"/>
      <protection/>
    </xf>
    <xf numFmtId="49" fontId="0" fillId="0" borderId="0" xfId="0" applyNumberFormat="1" applyFill="1" applyBorder="1" applyAlignment="1" applyProtection="1">
      <alignment horizontal="right" vertical="center" wrapText="1" indent="1"/>
      <protection/>
    </xf>
    <xf numFmtId="0" fontId="7" fillId="0" borderId="0" xfId="71" applyNumberFormat="1" applyFont="1" applyFill="1" applyBorder="1" applyAlignment="1" applyProtection="1">
      <alignment horizontal="center" vertical="center" wrapText="1"/>
      <protection/>
    </xf>
    <xf numFmtId="49" fontId="7" fillId="0" borderId="31" xfId="0" applyNumberFormat="1" applyFont="1" applyBorder="1" applyProtection="1">
      <protection/>
    </xf>
    <xf numFmtId="49" fontId="7" fillId="0" borderId="31" xfId="0" applyNumberFormat="1" applyFont="1" applyBorder="1" applyAlignment="1" applyProtection="1">
      <alignment vertical="top" wrapText="1"/>
      <protection/>
    </xf>
    <xf numFmtId="0" fontId="7" fillId="39" borderId="13" xfId="72" applyNumberFormat="1" applyFont="1" applyFill="1" applyBorder="1" applyAlignment="1" applyProtection="1">
      <alignment horizontal="left" vertical="center" wrapText="1"/>
      <protection locked="0"/>
    </xf>
    <xf numFmtId="0" fontId="62" fillId="0" borderId="0" xfId="60" applyNumberFormat="1" applyFont="1">
      <alignment vertical="top"/>
      <protection/>
    </xf>
    <xf numFmtId="49" fontId="62" fillId="0" borderId="0" xfId="60" applyNumberFormat="1" applyFont="1">
      <alignment vertical="top"/>
      <protection/>
    </xf>
    <xf numFmtId="0" fontId="27" fillId="0" borderId="0" xfId="73" applyNumberFormat="1" applyFont="1" applyFill="1" applyBorder="1" applyAlignment="1" applyProtection="1">
      <alignment horizontal="center" vertical="center" wrapText="1"/>
      <protection/>
    </xf>
    <xf numFmtId="0" fontId="0" fillId="0" borderId="0" xfId="0" applyNumberFormat="1" applyFill="1" applyProtection="1">
      <protection/>
    </xf>
    <xf numFmtId="0" fontId="19" fillId="40" borderId="13" xfId="73" applyFont="1" applyFill="1" applyBorder="1" applyAlignment="1" applyProtection="1">
      <alignment horizontal="center" vertical="center" wrapText="1"/>
      <protection/>
    </xf>
    <xf numFmtId="49" fontId="7" fillId="0" borderId="13" xfId="0" applyNumberFormat="1" applyFont="1" applyBorder="1" applyAlignment="1" applyProtection="1">
      <alignment horizontal="center" vertical="top" wrapText="1"/>
      <protection/>
    </xf>
    <xf numFmtId="0" fontId="0" fillId="0" borderId="13" xfId="0" applyNumberFormat="1" applyBorder="1"/>
    <xf numFmtId="0" fontId="0" fillId="0" borderId="13" xfId="0" applyNumberFormat="1" applyBorder="1" applyAlignment="1">
      <alignment vertical="top" wrapText="1"/>
    </xf>
    <xf numFmtId="49" fontId="7" fillId="0" borderId="13" xfId="0" applyNumberFormat="1" applyFont="1" applyBorder="1" applyAlignment="1" applyProtection="1">
      <alignment horizontal="right" vertical="center"/>
      <protection/>
    </xf>
    <xf numFmtId="0" fontId="85" fillId="0" borderId="0" xfId="0" applyNumberFormat="1" applyFont="1" applyAlignment="1">
      <alignment vertical="center"/>
    </xf>
    <xf numFmtId="49" fontId="47" fillId="0" borderId="0" xfId="72" applyNumberFormat="1" applyFont="1" applyFill="1" applyBorder="1" applyAlignment="1" applyProtection="1">
      <alignment horizontal="center" vertical="center" wrapText="1"/>
      <protection/>
    </xf>
    <xf numFmtId="0" fontId="47" fillId="0" borderId="0" xfId="66" applyFont="1" applyFill="1" applyBorder="1" applyAlignment="1" applyProtection="1">
      <alignment vertical="center" wrapText="1"/>
      <protection/>
    </xf>
    <xf numFmtId="49" fontId="47" fillId="0" borderId="0" xfId="72" applyNumberFormat="1" applyFont="1" applyFill="1" applyBorder="1" applyAlignment="1" applyProtection="1">
      <alignment vertical="center" wrapText="1"/>
      <protection/>
    </xf>
    <xf numFmtId="0" fontId="47" fillId="0" borderId="0" xfId="66" applyNumberFormat="1" applyFont="1" applyFill="1" applyBorder="1" applyAlignment="1" applyProtection="1">
      <alignment vertical="center" wrapText="1"/>
      <protection/>
    </xf>
    <xf numFmtId="49" fontId="86" fillId="0" borderId="0" xfId="72" applyNumberFormat="1" applyFont="1" applyFill="1" applyBorder="1" applyAlignment="1" applyProtection="1">
      <alignment vertical="center" wrapText="1"/>
      <protection/>
    </xf>
    <xf numFmtId="0" fontId="47" fillId="0" borderId="0" xfId="66" applyFont="1" applyFill="1" applyBorder="1" applyAlignment="1" applyProtection="1">
      <alignment horizontal="right" vertical="center" wrapText="1"/>
      <protection/>
    </xf>
    <xf numFmtId="0" fontId="85" fillId="0" borderId="0" xfId="0" applyNumberFormat="1" applyFont="1" applyBorder="1" applyAlignment="1">
      <alignment vertical="center"/>
    </xf>
    <xf numFmtId="49" fontId="0" fillId="0" borderId="0" xfId="0" applyBorder="1"/>
    <xf numFmtId="0" fontId="62" fillId="0" borderId="0" xfId="0" applyNumberFormat="1" applyFont="1" applyAlignment="1">
      <alignment vertical="center"/>
    </xf>
    <xf numFmtId="49" fontId="7" fillId="42" borderId="13" xfId="72" applyNumberFormat="1" applyFont="1" applyFill="1" applyBorder="1" applyAlignment="1" applyProtection="1">
      <alignment horizontal="center" vertical="center" wrapText="1"/>
      <protection/>
    </xf>
    <xf numFmtId="0" fontId="7" fillId="7" borderId="31" xfId="73" applyFont="1" applyFill="1" applyBorder="1" applyAlignment="1" applyProtection="1">
      <alignment horizontal="center" vertical="center" wrapText="1"/>
      <protection/>
    </xf>
    <xf numFmtId="0" fontId="7" fillId="7" borderId="32" xfId="73" applyFont="1" applyFill="1" applyBorder="1" applyAlignment="1" applyProtection="1">
      <alignment horizontal="center" vertical="center" wrapText="1"/>
      <protection/>
    </xf>
    <xf numFmtId="0" fontId="7" fillId="7" borderId="22" xfId="73" applyFont="1" applyFill="1" applyBorder="1" applyAlignment="1" applyProtection="1">
      <alignment horizontal="center" vertical="center" wrapText="1"/>
      <protection/>
    </xf>
    <xf numFmtId="49" fontId="0" fillId="0" borderId="0" xfId="0"/>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49" fontId="27" fillId="7" borderId="0" xfId="52" applyNumberFormat="1" applyFont="1" applyFill="1" applyBorder="1" applyAlignment="1" applyProtection="1">
      <alignment horizontal="center" vertical="center" wrapText="1"/>
      <protection/>
    </xf>
    <xf numFmtId="49" fontId="7" fillId="0" borderId="0" xfId="0" applyNumberFormat="1" applyFont="1" applyProtection="1">
      <protection/>
    </xf>
    <xf numFmtId="0" fontId="9" fillId="7" borderId="0" xfId="73" applyFont="1" applyFill="1" applyBorder="1" applyAlignment="1" applyProtection="1">
      <alignment horizontal="center" vertical="center" wrapText="1"/>
      <protection/>
    </xf>
    <xf numFmtId="0" fontId="30" fillId="7" borderId="0" xfId="73" applyFont="1" applyFill="1" applyBorder="1" applyAlignment="1" applyProtection="1">
      <alignment vertical="center" wrapText="1"/>
      <protection/>
    </xf>
    <xf numFmtId="0" fontId="30" fillId="0" borderId="0" xfId="73" applyFont="1" applyFill="1" applyAlignment="1" applyProtection="1">
      <alignment vertical="center" wrapText="1"/>
      <protection/>
    </xf>
    <xf numFmtId="49" fontId="7" fillId="0" borderId="0" xfId="73" applyNumberFormat="1" applyFont="1" applyFill="1" applyAlignment="1" applyProtection="1">
      <alignment vertical="center" wrapText="1"/>
      <protection/>
    </xf>
    <xf numFmtId="0" fontId="7" fillId="0" borderId="0" xfId="73" applyFont="1" applyFill="1" applyBorder="1" applyAlignment="1" applyProtection="1">
      <alignment vertical="center" wrapText="1"/>
      <protection/>
    </xf>
    <xf numFmtId="0" fontId="18" fillId="0" borderId="0" xfId="73" applyFont="1" applyFill="1" applyBorder="1" applyAlignment="1" applyProtection="1">
      <alignment vertical="center" wrapText="1"/>
      <protection/>
    </xf>
    <xf numFmtId="0" fontId="7" fillId="0" borderId="0" xfId="66" applyFont="1" applyFill="1" applyBorder="1" applyAlignment="1" applyProtection="1">
      <alignment horizontal="left" vertical="center" wrapText="1"/>
      <protection/>
    </xf>
    <xf numFmtId="0" fontId="27" fillId="7" borderId="0" xfId="52" applyNumberFormat="1" applyFont="1" applyFill="1" applyBorder="1" applyAlignment="1" applyProtection="1">
      <alignment horizontal="center" vertical="center" wrapText="1"/>
      <protection/>
    </xf>
    <xf numFmtId="0" fontId="7" fillId="0" borderId="0" xfId="66" applyFont="1" applyFill="1" applyBorder="1" applyAlignment="1" applyProtection="1">
      <alignment horizontal="right" vertical="center" wrapText="1"/>
      <protection/>
    </xf>
    <xf numFmtId="0" fontId="61" fillId="7" borderId="0" xfId="73" applyFont="1" applyFill="1" applyBorder="1" applyAlignment="1" applyProtection="1">
      <alignment vertical="center" wrapText="1"/>
      <protection/>
    </xf>
    <xf numFmtId="0" fontId="7"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43" borderId="16" xfId="0" applyFill="1" applyBorder="1" applyProtection="1">
      <protection/>
    </xf>
    <xf numFmtId="4" fontId="7" fillId="0" borderId="13" xfId="49" applyNumberFormat="1" applyFont="1" applyFill="1" applyBorder="1" applyAlignment="1" applyProtection="1">
      <alignment vertical="center" wrapText="1"/>
      <protection/>
    </xf>
    <xf numFmtId="49" fontId="7" fillId="0" borderId="13" xfId="73" applyNumberFormat="1" applyFont="1" applyFill="1" applyBorder="1" applyAlignment="1" applyProtection="1">
      <alignment horizontal="left" vertical="center" wrapText="1" indent="7"/>
      <protection/>
    </xf>
    <xf numFmtId="0" fontId="62" fillId="7" borderId="0" xfId="52" applyNumberFormat="1" applyFont="1" applyFill="1" applyBorder="1" applyAlignment="1" applyProtection="1">
      <alignment horizontal="center" vertical="center" wrapText="1"/>
      <protection/>
    </xf>
    <xf numFmtId="49" fontId="62" fillId="7" borderId="0" xfId="52" applyNumberFormat="1" applyFont="1" applyFill="1" applyBorder="1" applyAlignment="1" applyProtection="1">
      <alignment horizontal="center" vertical="center" wrapText="1"/>
      <protection/>
    </xf>
    <xf numFmtId="0" fontId="18" fillId="0" borderId="0" xfId="74" applyFont="1" applyBorder="1" applyAlignment="1">
      <alignment horizontal="center" vertical="center" wrapText="1"/>
      <protection/>
    </xf>
    <xf numFmtId="0" fontId="7" fillId="0" borderId="0" xfId="72" applyNumberFormat="1" applyFont="1" applyFill="1" applyBorder="1" applyAlignment="1" applyProtection="1">
      <alignment vertical="center" wrapText="1"/>
      <protection/>
    </xf>
    <xf numFmtId="0" fontId="0" fillId="0" borderId="0" xfId="0" applyNumberFormat="1" applyFill="1" applyBorder="1" applyAlignment="1">
      <alignment horizontal="center" vertical="center"/>
    </xf>
    <xf numFmtId="0" fontId="62" fillId="0" borderId="0" xfId="73" applyFont="1" applyFill="1" applyAlignment="1" applyProtection="1">
      <alignment vertical="center" wrapText="1"/>
      <protection/>
    </xf>
    <xf numFmtId="49" fontId="62" fillId="0" borderId="0" xfId="0" applyFont="1"/>
    <xf numFmtId="0" fontId="7" fillId="7" borderId="19" xfId="73" applyFont="1" applyFill="1" applyBorder="1" applyAlignment="1" applyProtection="1">
      <alignment vertical="center" wrapText="1"/>
      <protection/>
    </xf>
    <xf numFmtId="0" fontId="62" fillId="0" borderId="0" xfId="72" applyNumberFormat="1" applyFont="1" applyFill="1" applyBorder="1" applyAlignment="1" applyProtection="1">
      <alignment vertical="center" wrapText="1"/>
      <protection/>
    </xf>
    <xf numFmtId="0" fontId="62" fillId="0" borderId="0" xfId="73" applyFont="1" applyFill="1" applyAlignment="1" applyProtection="1">
      <alignment vertical="center"/>
      <protection/>
    </xf>
    <xf numFmtId="0" fontId="62" fillId="0" borderId="0" xfId="0" applyNumberFormat="1" applyFont="1" applyFill="1" applyBorder="1" applyAlignment="1">
      <alignment vertical="center"/>
    </xf>
    <xf numFmtId="49" fontId="62" fillId="0" borderId="0" xfId="73" applyNumberFormat="1" applyFont="1" applyFill="1" applyAlignment="1" applyProtection="1">
      <alignment vertical="center" wrapText="1"/>
      <protection/>
    </xf>
    <xf numFmtId="0" fontId="7" fillId="0" borderId="13" xfId="73" applyFont="1" applyFill="1" applyBorder="1" applyAlignment="1" applyProtection="1">
      <alignment horizontal="left" vertical="center" wrapText="1"/>
      <protection/>
    </xf>
    <xf numFmtId="0" fontId="7" fillId="7" borderId="13" xfId="73" applyFont="1" applyFill="1" applyBorder="1" applyAlignment="1" applyProtection="1">
      <alignment horizontal="left" vertical="center" wrapText="1"/>
      <protection/>
    </xf>
    <xf numFmtId="49" fontId="62" fillId="7" borderId="17" xfId="52" applyNumberFormat="1" applyFont="1" applyFill="1" applyBorder="1" applyAlignment="1" applyProtection="1">
      <alignment horizontal="center" vertical="center" wrapText="1"/>
      <protection/>
    </xf>
    <xf numFmtId="49" fontId="60" fillId="0" borderId="0" xfId="73" applyNumberFormat="1" applyFont="1" applyFill="1" applyAlignment="1" applyProtection="1">
      <alignment vertical="center" wrapText="1"/>
      <protection/>
    </xf>
    <xf numFmtId="0" fontId="60" fillId="0" borderId="0" xfId="0" applyNumberFormat="1" applyFont="1" applyFill="1" applyBorder="1" applyAlignment="1">
      <alignment vertical="center"/>
    </xf>
    <xf numFmtId="49" fontId="0" fillId="0" borderId="13" xfId="72" applyNumberFormat="1" applyFont="1" applyFill="1" applyBorder="1" applyAlignment="1" applyProtection="1">
      <alignment vertical="center" wrapText="1"/>
      <protection/>
    </xf>
    <xf numFmtId="0" fontId="7" fillId="0" borderId="0" xfId="73" applyFont="1" applyFill="1" applyAlignment="1" applyProtection="1">
      <alignment horizontal="right" vertical="top" wrapText="1"/>
      <protection/>
    </xf>
    <xf numFmtId="49" fontId="0" fillId="0" borderId="0" xfId="73" applyNumberFormat="1" applyFont="1" applyFill="1" applyAlignment="1" applyProtection="1">
      <alignment horizontal="left" vertical="top"/>
      <protection/>
    </xf>
    <xf numFmtId="49" fontId="0" fillId="0" borderId="0" xfId="73" applyNumberFormat="1" applyFont="1" applyFill="1" applyAlignment="1" applyProtection="1">
      <alignment vertical="center" wrapText="1"/>
      <protection/>
    </xf>
    <xf numFmtId="0" fontId="7" fillId="0" borderId="0" xfId="73" applyFont="1" applyFill="1" applyAlignment="1" applyProtection="1">
      <alignment vertical="top" wrapText="1"/>
      <protection/>
    </xf>
    <xf numFmtId="49" fontId="0" fillId="0" borderId="0" xfId="73" applyNumberFormat="1" applyFont="1" applyFill="1" applyAlignment="1" applyProtection="1">
      <alignment vertical="center"/>
      <protection/>
    </xf>
    <xf numFmtId="49" fontId="62" fillId="0" borderId="0" xfId="73" applyNumberFormat="1" applyFont="1" applyFill="1" applyAlignment="1" applyProtection="1">
      <alignment vertical="center"/>
      <protection/>
    </xf>
    <xf numFmtId="0" fontId="87" fillId="0" borderId="0" xfId="0" applyNumberFormat="1" applyFont="1" applyFill="1" applyBorder="1" applyAlignment="1">
      <alignment vertical="center"/>
    </xf>
    <xf numFmtId="0" fontId="7" fillId="7" borderId="31" xfId="73" applyFont="1" applyFill="1" applyBorder="1" applyAlignment="1" applyProtection="1">
      <alignment vertical="center" wrapText="1"/>
      <protection/>
    </xf>
    <xf numFmtId="0" fontId="7" fillId="7" borderId="32" xfId="73" applyFont="1" applyFill="1" applyBorder="1" applyAlignment="1" applyProtection="1">
      <alignment vertical="center" wrapText="1"/>
      <protection/>
    </xf>
    <xf numFmtId="49" fontId="0" fillId="0" borderId="0" xfId="0"/>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49" fontId="27" fillId="7" borderId="0" xfId="52" applyNumberFormat="1" applyFont="1" applyFill="1" applyBorder="1" applyAlignment="1" applyProtection="1">
      <alignment horizontal="center" vertical="center" wrapText="1"/>
      <protection/>
    </xf>
    <xf numFmtId="0" fontId="0" fillId="0" borderId="13" xfId="70" applyFont="1" applyFill="1" applyBorder="1" applyAlignment="1" applyProtection="1">
      <alignment vertical="center" wrapText="1"/>
      <protection/>
    </xf>
    <xf numFmtId="49" fontId="7" fillId="0" borderId="0" xfId="0" applyNumberFormat="1" applyFont="1" applyProtection="1">
      <protection/>
    </xf>
    <xf numFmtId="0" fontId="9" fillId="7" borderId="0" xfId="73" applyFont="1" applyFill="1" applyBorder="1" applyAlignment="1" applyProtection="1">
      <alignment horizontal="center" vertical="center" wrapText="1"/>
      <protection/>
    </xf>
    <xf numFmtId="0" fontId="30" fillId="7" borderId="0" xfId="73" applyFont="1" applyFill="1" applyBorder="1" applyAlignment="1" applyProtection="1">
      <alignment vertical="center" wrapText="1"/>
      <protection/>
    </xf>
    <xf numFmtId="0" fontId="30" fillId="0" borderId="0" xfId="73" applyFont="1" applyFill="1" applyAlignment="1" applyProtection="1">
      <alignment vertical="center" wrapText="1"/>
      <protection/>
    </xf>
    <xf numFmtId="49" fontId="7" fillId="0" borderId="0" xfId="73" applyNumberFormat="1" applyFont="1" applyFill="1" applyAlignment="1" applyProtection="1">
      <alignment vertical="center" wrapText="1"/>
      <protection/>
    </xf>
    <xf numFmtId="0" fontId="7" fillId="0" borderId="0" xfId="73" applyFont="1" applyFill="1" applyBorder="1" applyAlignment="1" applyProtection="1">
      <alignment vertical="center" wrapText="1"/>
      <protection/>
    </xf>
    <xf numFmtId="0" fontId="0" fillId="0" borderId="0" xfId="0" applyNumberFormat="1" applyAlignment="1">
      <alignment vertical="center"/>
    </xf>
    <xf numFmtId="0" fontId="7" fillId="7" borderId="13" xfId="73" applyFont="1" applyFill="1" applyBorder="1" applyAlignment="1" applyProtection="1">
      <alignment horizontal="center" vertical="center" wrapText="1"/>
      <protection/>
    </xf>
    <xf numFmtId="0" fontId="0" fillId="41" borderId="13" xfId="64" applyFont="1" applyFill="1" applyBorder="1" applyAlignment="1" applyProtection="1">
      <alignment horizontal="center" vertical="center" wrapText="1"/>
      <protection/>
    </xf>
    <xf numFmtId="0" fontId="0" fillId="41" borderId="13" xfId="66" applyFont="1" applyFill="1" applyBorder="1" applyAlignment="1" applyProtection="1">
      <alignment horizontal="center" vertical="center" wrapText="1"/>
      <protection/>
    </xf>
    <xf numFmtId="4" fontId="7" fillId="7" borderId="13" xfId="49" applyNumberFormat="1" applyFont="1" applyFill="1" applyBorder="1" applyAlignment="1" applyProtection="1">
      <alignment horizontal="right" vertical="center" wrapText="1"/>
      <protection/>
    </xf>
    <xf numFmtId="49" fontId="26" fillId="43" borderId="16" xfId="0" applyFont="1" applyFill="1" applyBorder="1" applyAlignment="1" applyProtection="1">
      <alignment horizontal="center" vertical="center"/>
      <protection/>
    </xf>
    <xf numFmtId="49" fontId="7" fillId="7" borderId="13" xfId="73"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center" vertical="center" wrapText="1"/>
      <protection/>
    </xf>
    <xf numFmtId="0" fontId="35" fillId="43" borderId="17" xfId="0" applyNumberFormat="1" applyFont="1" applyFill="1" applyBorder="1" applyAlignment="1" applyProtection="1">
      <alignment horizontal="left" vertical="center"/>
      <protection/>
    </xf>
    <xf numFmtId="49" fontId="7" fillId="0" borderId="13" xfId="72" applyNumberFormat="1" applyFont="1" applyFill="1" applyBorder="1" applyAlignment="1" applyProtection="1">
      <alignment horizontal="center" vertical="center" wrapText="1"/>
      <protection/>
    </xf>
    <xf numFmtId="0" fontId="0" fillId="0" borderId="13" xfId="70" applyFont="1" applyFill="1" applyBorder="1" applyAlignment="1" applyProtection="1">
      <alignment vertical="center" wrapText="1"/>
      <protection/>
    </xf>
    <xf numFmtId="49" fontId="7" fillId="0" borderId="13" xfId="0" applyNumberFormat="1" applyFont="1" applyBorder="1" applyProtection="1">
      <protection/>
    </xf>
    <xf numFmtId="49" fontId="26" fillId="43" borderId="17" xfId="0" applyFont="1" applyFill="1" applyBorder="1" applyAlignment="1" applyProtection="1">
      <alignment horizontal="left" vertical="center"/>
      <protection/>
    </xf>
    <xf numFmtId="0" fontId="7" fillId="7" borderId="13" xfId="73" applyNumberFormat="1" applyFont="1" applyFill="1" applyBorder="1" applyAlignment="1" applyProtection="1">
      <alignment horizontal="left" vertical="center" wrapText="1" indent="1"/>
      <protection/>
    </xf>
    <xf numFmtId="0" fontId="7" fillId="7" borderId="13" xfId="73" applyNumberFormat="1" applyFont="1" applyFill="1" applyBorder="1" applyAlignment="1" applyProtection="1">
      <alignment horizontal="left" vertical="center" wrapText="1" indent="2"/>
      <protection/>
    </xf>
    <xf numFmtId="0" fontId="7" fillId="7" borderId="13" xfId="73" applyNumberFormat="1" applyFont="1" applyFill="1" applyBorder="1" applyAlignment="1" applyProtection="1">
      <alignment horizontal="left" vertical="center" wrapText="1" indent="3"/>
      <protection/>
    </xf>
    <xf numFmtId="49" fontId="35" fillId="43" borderId="17" xfId="0" applyFont="1" applyFill="1" applyBorder="1" applyAlignment="1" applyProtection="1">
      <alignment horizontal="left" vertical="center" indent="2"/>
      <protection/>
    </xf>
    <xf numFmtId="49" fontId="35" fillId="43" borderId="17" xfId="0" applyFont="1" applyFill="1" applyBorder="1" applyAlignment="1" applyProtection="1">
      <alignment horizontal="left" vertical="center" indent="3"/>
      <protection/>
    </xf>
    <xf numFmtId="49" fontId="35" fillId="43" borderId="17" xfId="0" applyFont="1" applyFill="1" applyBorder="1" applyAlignment="1" applyProtection="1">
      <alignment horizontal="left" vertical="center" indent="4"/>
      <protection/>
    </xf>
    <xf numFmtId="0" fontId="7" fillId="0" borderId="0" xfId="66" applyFont="1" applyFill="1" applyBorder="1" applyAlignment="1" applyProtection="1">
      <alignment vertical="center" wrapText="1"/>
      <protection/>
    </xf>
    <xf numFmtId="49" fontId="7" fillId="0" borderId="0" xfId="72" applyNumberFormat="1"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indent="4"/>
      <protection/>
    </xf>
    <xf numFmtId="0" fontId="7" fillId="7" borderId="13" xfId="73" applyNumberFormat="1" applyFont="1" applyFill="1" applyBorder="1" applyAlignment="1" applyProtection="1">
      <alignment horizontal="left" vertical="center" wrapText="1" indent="5"/>
      <protection/>
    </xf>
    <xf numFmtId="49" fontId="35" fillId="43" borderId="17" xfId="0" applyFont="1" applyFill="1" applyBorder="1" applyAlignment="1" applyProtection="1">
      <alignment horizontal="left" vertical="center" indent="5"/>
      <protection/>
    </xf>
    <xf numFmtId="49" fontId="35" fillId="43" borderId="17" xfId="0" applyFont="1" applyFill="1" applyBorder="1" applyAlignment="1" applyProtection="1">
      <alignment horizontal="left" vertical="center" indent="6"/>
      <protection/>
    </xf>
    <xf numFmtId="49" fontId="35" fillId="43" borderId="17" xfId="0" applyFont="1" applyFill="1" applyBorder="1" applyAlignment="1" applyProtection="1">
      <alignment horizontal="left" vertical="center" indent="1"/>
      <protection/>
    </xf>
    <xf numFmtId="0" fontId="7" fillId="0" borderId="13" xfId="73" applyFont="1" applyFill="1" applyBorder="1" applyAlignment="1" applyProtection="1">
      <alignment vertical="center" wrapText="1"/>
      <protection/>
    </xf>
    <xf numFmtId="49" fontId="7" fillId="43" borderId="18" xfId="72" applyNumberFormat="1"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left" vertical="center" wrapText="1" indent="4"/>
      <protection/>
    </xf>
    <xf numFmtId="4" fontId="7" fillId="0" borderId="13" xfId="49" applyNumberFormat="1" applyFont="1" applyFill="1" applyBorder="1" applyAlignment="1" applyProtection="1">
      <alignment horizontal="right" vertical="center" wrapText="1"/>
      <protection/>
    </xf>
    <xf numFmtId="49" fontId="0" fillId="43" borderId="17" xfId="72" applyNumberFormat="1" applyFont="1" applyFill="1" applyBorder="1" applyAlignment="1" applyProtection="1">
      <alignment horizontal="center" vertical="center" wrapText="1"/>
      <protection/>
    </xf>
    <xf numFmtId="49" fontId="7" fillId="43" borderId="17" xfId="72" applyNumberFormat="1" applyFont="1" applyFill="1" applyBorder="1" applyAlignment="1" applyProtection="1">
      <alignment horizontal="center" vertical="center" wrapText="1"/>
      <protection/>
    </xf>
    <xf numFmtId="49" fontId="35" fillId="43" borderId="17" xfId="0" applyFont="1" applyFill="1" applyBorder="1" applyAlignment="1" applyProtection="1">
      <alignment horizontal="left" vertical="center"/>
      <protection/>
    </xf>
    <xf numFmtId="0" fontId="7" fillId="0" borderId="0" xfId="66" applyFont="1" applyFill="1" applyBorder="1" applyAlignment="1" applyProtection="1">
      <alignment horizontal="right" vertical="center" wrapText="1"/>
      <protection/>
    </xf>
    <xf numFmtId="0" fontId="18" fillId="0" borderId="0" xfId="51" applyFont="1" applyFill="1" applyBorder="1" applyAlignment="1" applyProtection="1">
      <alignment vertical="center" wrapText="1"/>
      <protection/>
    </xf>
    <xf numFmtId="0" fontId="61" fillId="7" borderId="0" xfId="73" applyFont="1" applyFill="1" applyBorder="1" applyAlignment="1" applyProtection="1">
      <alignment vertical="center" wrapText="1"/>
      <protection/>
    </xf>
    <xf numFmtId="0" fontId="0" fillId="0" borderId="0" xfId="0" applyNumberFormat="1" applyFill="1" applyBorder="1" applyAlignment="1">
      <alignment vertical="center"/>
    </xf>
    <xf numFmtId="49" fontId="7" fillId="43" borderId="17" xfId="73" applyNumberFormat="1" applyFont="1" applyFill="1" applyBorder="1" applyAlignment="1" applyProtection="1">
      <alignment horizontal="left" vertical="center" wrapText="1" indent="4"/>
      <protection/>
    </xf>
    <xf numFmtId="4" fontId="0" fillId="43" borderId="17" xfId="0" applyNumberFormat="1" applyFill="1" applyBorder="1" applyAlignment="1" applyProtection="1">
      <alignment horizontal="right" vertical="center"/>
      <protection/>
    </xf>
    <xf numFmtId="49" fontId="0" fillId="43" borderId="17" xfId="72" applyNumberFormat="1" applyFont="1" applyFill="1" applyBorder="1" applyAlignment="1" applyProtection="1">
      <alignment horizontal="center" vertical="center" wrapText="1"/>
      <protection/>
    </xf>
    <xf numFmtId="49" fontId="35" fillId="43" borderId="16" xfId="0" applyFont="1" applyFill="1" applyBorder="1" applyAlignment="1" applyProtection="1">
      <alignment vertical="center" wrapText="1"/>
      <protection/>
    </xf>
    <xf numFmtId="49" fontId="35" fillId="43" borderId="17" xfId="0" applyFont="1" applyFill="1" applyBorder="1" applyAlignment="1" applyProtection="1">
      <alignment vertical="center"/>
      <protection/>
    </xf>
    <xf numFmtId="49" fontId="35" fillId="43" borderId="17" xfId="0" applyFont="1" applyFill="1" applyBorder="1" applyAlignment="1" applyProtection="1">
      <alignment vertical="center" wrapText="1"/>
      <protection/>
    </xf>
    <xf numFmtId="49" fontId="35" fillId="43" borderId="19" xfId="0" applyFont="1" applyFill="1" applyBorder="1" applyAlignment="1" applyProtection="1">
      <alignment horizontal="left" vertical="center" indent="2"/>
      <protection/>
    </xf>
    <xf numFmtId="0" fontId="7" fillId="7" borderId="13" xfId="73" applyFont="1" applyFill="1" applyBorder="1" applyAlignment="1" applyProtection="1">
      <alignment vertical="center" wrapText="1"/>
      <protection/>
    </xf>
    <xf numFmtId="0" fontId="18" fillId="0" borderId="0" xfId="74" applyFont="1" applyBorder="1" applyAlignment="1">
      <alignment horizontal="center" vertical="center" wrapText="1"/>
      <protection/>
    </xf>
    <xf numFmtId="0" fontId="7" fillId="0" borderId="13" xfId="72" applyNumberFormat="1" applyFont="1" applyFill="1" applyBorder="1" applyAlignment="1" applyProtection="1">
      <alignment vertical="center" wrapText="1"/>
      <protection/>
    </xf>
    <xf numFmtId="0" fontId="7" fillId="0" borderId="13" xfId="73" applyNumberFormat="1" applyFont="1" applyFill="1" applyBorder="1" applyAlignment="1" applyProtection="1">
      <alignment vertical="center" wrapText="1"/>
      <protection/>
    </xf>
    <xf numFmtId="0" fontId="7" fillId="0" borderId="0" xfId="72" applyNumberFormat="1" applyFont="1" applyFill="1" applyBorder="1" applyAlignment="1" applyProtection="1">
      <alignment vertical="center" wrapText="1"/>
      <protection/>
    </xf>
    <xf numFmtId="0" fontId="7" fillId="0" borderId="0" xfId="73" applyNumberFormat="1" applyFont="1" applyFill="1" applyAlignment="1" applyProtection="1">
      <alignment vertical="center" wrapText="1"/>
      <protection/>
    </xf>
    <xf numFmtId="4" fontId="62" fillId="0" borderId="13" xfId="49" applyNumberFormat="1" applyFont="1" applyFill="1" applyBorder="1" applyAlignment="1" applyProtection="1">
      <alignment horizontal="center" vertical="center" wrapText="1"/>
      <protection/>
    </xf>
    <xf numFmtId="0" fontId="62" fillId="0" borderId="0" xfId="73" applyFont="1" applyFill="1" applyAlignment="1" applyProtection="1">
      <alignment vertical="center" wrapText="1"/>
      <protection/>
    </xf>
    <xf numFmtId="49" fontId="7" fillId="0" borderId="13" xfId="72" applyNumberFormat="1" applyFont="1" applyFill="1" applyBorder="1" applyAlignment="1" applyProtection="1">
      <alignment vertical="center" wrapText="1"/>
      <protection/>
    </xf>
    <xf numFmtId="49" fontId="62" fillId="0" borderId="0" xfId="0" applyFont="1"/>
    <xf numFmtId="0" fontId="62" fillId="0" borderId="0" xfId="72" applyNumberFormat="1" applyFont="1" applyFill="1" applyBorder="1" applyAlignment="1" applyProtection="1">
      <alignment vertical="center" wrapText="1"/>
      <protection/>
    </xf>
    <xf numFmtId="0" fontId="62" fillId="0" borderId="0" xfId="73" applyFont="1" applyFill="1" applyAlignment="1" applyProtection="1">
      <alignment vertical="center"/>
      <protection/>
    </xf>
    <xf numFmtId="0" fontId="62" fillId="0" borderId="0" xfId="0" applyNumberFormat="1" applyFont="1" applyFill="1" applyBorder="1" applyAlignment="1">
      <alignment vertical="center"/>
    </xf>
    <xf numFmtId="49" fontId="62" fillId="0" borderId="0" xfId="73" applyNumberFormat="1" applyFont="1" applyFill="1" applyAlignment="1" applyProtection="1">
      <alignment vertical="center" wrapText="1"/>
      <protection/>
    </xf>
    <xf numFmtId="49" fontId="7" fillId="0" borderId="13" xfId="52" applyNumberFormat="1"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protection/>
    </xf>
    <xf numFmtId="49" fontId="7" fillId="0" borderId="0" xfId="73" applyNumberFormat="1" applyFont="1" applyFill="1" applyBorder="1" applyAlignment="1" applyProtection="1">
      <alignment vertical="center" wrapText="1"/>
      <protection/>
    </xf>
    <xf numFmtId="49" fontId="62" fillId="0" borderId="0" xfId="0" applyNumberFormat="1" applyFont="1" applyFill="1" applyAlignment="1" applyProtection="1">
      <alignment vertical="center"/>
      <protection/>
    </xf>
    <xf numFmtId="49" fontId="62" fillId="0" borderId="0" xfId="0" applyFont="1" applyFill="1" applyProtection="1">
      <protection/>
    </xf>
    <xf numFmtId="49" fontId="0" fillId="0" borderId="0" xfId="0" applyFill="1" applyProtection="1">
      <protection/>
    </xf>
    <xf numFmtId="49" fontId="0" fillId="0" borderId="0" xfId="0" applyFill="1" applyBorder="1" applyProtection="1">
      <protection/>
    </xf>
    <xf numFmtId="0" fontId="40" fillId="0" borderId="0" xfId="66" applyFont="1" applyFill="1" applyBorder="1" applyAlignment="1" applyProtection="1">
      <alignment vertical="center" wrapText="1"/>
      <protection/>
    </xf>
    <xf numFmtId="49" fontId="7" fillId="0" borderId="13" xfId="73" applyNumberFormat="1" applyFont="1" applyFill="1" applyBorder="1" applyAlignment="1" applyProtection="1">
      <alignment horizontal="left" vertical="center" wrapText="1"/>
      <protection/>
    </xf>
    <xf numFmtId="49" fontId="35" fillId="43" borderId="16" xfId="0" applyFont="1" applyFill="1" applyBorder="1" applyAlignment="1" applyProtection="1">
      <alignment horizontal="left" vertical="center"/>
      <protection/>
    </xf>
    <xf numFmtId="49" fontId="35" fillId="43" borderId="16" xfId="0" applyFont="1" applyFill="1" applyBorder="1" applyAlignment="1" applyProtection="1">
      <alignment horizontal="left" vertical="center" indent="1"/>
      <protection/>
    </xf>
    <xf numFmtId="4" fontId="63" fillId="43" borderId="18" xfId="0" applyNumberFormat="1" applyFont="1" applyFill="1" applyBorder="1" applyAlignment="1" applyProtection="1">
      <alignment horizontal="right"/>
      <protection/>
    </xf>
    <xf numFmtId="0" fontId="7" fillId="38" borderId="13" xfId="72"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49" fontId="67" fillId="7" borderId="0" xfId="52" applyNumberFormat="1" applyFont="1" applyFill="1" applyBorder="1" applyAlignment="1" applyProtection="1">
      <alignment horizontal="center" vertical="center" wrapText="1"/>
      <protection/>
    </xf>
    <xf numFmtId="0" fontId="67" fillId="0" borderId="0" xfId="0" applyNumberFormat="1" applyFont="1" applyFill="1" applyBorder="1" applyAlignment="1">
      <alignment horizontal="center" vertical="center"/>
    </xf>
    <xf numFmtId="0" fontId="67" fillId="0" borderId="0" xfId="66" applyNumberFormat="1" applyFont="1" applyFill="1" applyBorder="1" applyAlignment="1" applyProtection="1">
      <alignment horizontal="center" vertical="center" wrapText="1"/>
      <protection/>
    </xf>
    <xf numFmtId="0" fontId="67" fillId="0" borderId="0" xfId="72"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2"/>
      <protection/>
    </xf>
    <xf numFmtId="49" fontId="7" fillId="0" borderId="0" xfId="73" applyNumberFormat="1" applyFont="1" applyFill="1" applyBorder="1" applyAlignment="1" applyProtection="1">
      <alignment horizontal="center" vertical="center" wrapText="1"/>
      <protection/>
    </xf>
    <xf numFmtId="0" fontId="0" fillId="0" borderId="0" xfId="0" applyNumberFormat="1" applyFill="1" applyBorder="1" applyAlignment="1" applyProtection="1">
      <alignment vertical="center"/>
      <protection/>
    </xf>
    <xf numFmtId="0" fontId="62" fillId="0" borderId="0" xfId="0" applyNumberFormat="1" applyFont="1" applyFill="1" applyBorder="1" applyAlignment="1" applyProtection="1">
      <alignment vertical="center"/>
      <protection/>
    </xf>
    <xf numFmtId="0" fontId="68" fillId="0" borderId="0" xfId="0" applyNumberFormat="1" applyFont="1" applyFill="1" applyBorder="1" applyAlignment="1">
      <alignment vertical="center"/>
    </xf>
    <xf numFmtId="0" fontId="7" fillId="0" borderId="13" xfId="73" applyNumberFormat="1" applyFont="1" applyFill="1" applyBorder="1" applyAlignment="1" applyProtection="1">
      <alignment horizontal="center" vertical="center" wrapText="1"/>
      <protection/>
    </xf>
    <xf numFmtId="0" fontId="0" fillId="7" borderId="13" xfId="71" applyFont="1" applyFill="1" applyBorder="1" applyAlignment="1" applyProtection="1">
      <alignment horizontal="right" vertical="center" wrapText="1" indent="1"/>
      <protection/>
    </xf>
    <xf numFmtId="0" fontId="7" fillId="0" borderId="13" xfId="66" applyNumberFormat="1" applyFont="1" applyFill="1" applyBorder="1" applyAlignment="1" applyProtection="1">
      <alignment horizontal="center" vertical="center" wrapText="1"/>
      <protection/>
    </xf>
    <xf numFmtId="49" fontId="7" fillId="43" borderId="16" xfId="73" applyNumberFormat="1" applyFont="1" applyFill="1" applyBorder="1" applyAlignment="1" applyProtection="1">
      <alignment horizontal="center" vertical="center" wrapText="1"/>
      <protection/>
    </xf>
    <xf numFmtId="0" fontId="7" fillId="43" borderId="17" xfId="72" applyNumberFormat="1" applyFont="1" applyFill="1" applyBorder="1" applyAlignment="1" applyProtection="1">
      <alignment horizontal="left" vertical="center" wrapText="1"/>
      <protection/>
    </xf>
    <xf numFmtId="49" fontId="7" fillId="43" borderId="18" xfId="73" applyNumberFormat="1" applyFont="1" applyFill="1" applyBorder="1" applyAlignment="1" applyProtection="1">
      <alignment vertical="center" wrapText="1"/>
      <protection/>
    </xf>
    <xf numFmtId="0" fontId="7" fillId="0" borderId="13" xfId="66" applyFont="1" applyFill="1" applyBorder="1" applyAlignment="1" applyProtection="1">
      <alignment horizontal="left" vertical="center" wrapText="1" indent="3"/>
      <protection/>
    </xf>
    <xf numFmtId="0" fontId="62" fillId="0" borderId="0" xfId="0" applyNumberFormat="1" applyFont="1" applyFill="1" applyBorder="1" applyAlignment="1">
      <alignment horizontal="center" vertical="center"/>
    </xf>
    <xf numFmtId="0" fontId="7" fillId="43" borderId="18" xfId="72" applyNumberFormat="1" applyFont="1" applyFill="1" applyBorder="1" applyAlignment="1" applyProtection="1">
      <alignment horizontal="left" vertical="center" wrapText="1"/>
      <protection/>
    </xf>
    <xf numFmtId="49" fontId="7" fillId="0" borderId="26" xfId="73" applyNumberFormat="1" applyFont="1" applyFill="1" applyBorder="1" applyAlignment="1" applyProtection="1">
      <alignment horizontal="center" vertical="center" wrapText="1"/>
      <protection/>
    </xf>
    <xf numFmtId="0" fontId="7" fillId="0" borderId="26" xfId="66" applyFont="1" applyFill="1" applyBorder="1" applyAlignment="1" applyProtection="1">
      <alignment horizontal="left" vertical="center" wrapText="1" indent="2"/>
      <protection/>
    </xf>
    <xf numFmtId="0" fontId="7" fillId="0" borderId="26" xfId="72" applyNumberFormat="1" applyFont="1" applyFill="1" applyBorder="1" applyAlignment="1" applyProtection="1">
      <alignment horizontal="left" vertical="center" wrapText="1"/>
      <protection/>
    </xf>
    <xf numFmtId="49" fontId="7" fillId="0" borderId="26" xfId="73" applyNumberFormat="1" applyFont="1" applyFill="1" applyBorder="1" applyAlignment="1" applyProtection="1">
      <alignment vertical="center" wrapText="1"/>
      <protection/>
    </xf>
    <xf numFmtId="49" fontId="0" fillId="0" borderId="13" xfId="0" applyNumberFormat="1" applyFill="1" applyBorder="1" applyAlignment="1" applyProtection="1">
      <alignment horizontal="left" vertical="center"/>
      <protection/>
    </xf>
    <xf numFmtId="0" fontId="7" fillId="0" borderId="13" xfId="73" applyNumberFormat="1" applyFont="1" applyFill="1" applyBorder="1" applyAlignment="1" applyProtection="1">
      <alignment vertical="top" wrapText="1"/>
      <protection/>
    </xf>
    <xf numFmtId="0" fontId="7" fillId="0" borderId="13" xfId="73" applyNumberFormat="1" applyFont="1" applyFill="1" applyBorder="1" applyAlignment="1" applyProtection="1">
      <alignment horizontal="left" vertical="center" wrapText="1"/>
      <protection/>
    </xf>
    <xf numFmtId="0" fontId="7" fillId="0" borderId="13" xfId="66" applyFont="1" applyFill="1" applyBorder="1" applyAlignment="1" applyProtection="1">
      <alignment horizontal="left" vertical="center" wrapText="1" indent="1"/>
      <protection/>
    </xf>
    <xf numFmtId="0" fontId="7" fillId="0" borderId="13" xfId="66" applyFont="1" applyFill="1" applyBorder="1" applyAlignment="1" applyProtection="1">
      <alignment horizontal="left" vertical="center" wrapText="1" indent="4"/>
      <protection/>
    </xf>
    <xf numFmtId="49" fontId="7" fillId="43" borderId="27" xfId="73" applyNumberFormat="1" applyFont="1" applyFill="1" applyBorder="1" applyAlignment="1" applyProtection="1">
      <alignment horizontal="center" vertical="center" wrapText="1"/>
      <protection/>
    </xf>
    <xf numFmtId="0" fontId="7" fillId="43" borderId="19" xfId="72" applyNumberFormat="1" applyFont="1" applyFill="1" applyBorder="1" applyAlignment="1" applyProtection="1">
      <alignment horizontal="left" vertical="center" wrapText="1"/>
      <protection/>
    </xf>
    <xf numFmtId="49" fontId="7" fillId="43" borderId="28" xfId="73" applyNumberFormat="1" applyFont="1" applyFill="1" applyBorder="1" applyAlignment="1" applyProtection="1">
      <alignment vertical="center" wrapText="1"/>
      <protection/>
    </xf>
    <xf numFmtId="49" fontId="27" fillId="7" borderId="17" xfId="52" applyNumberFormat="1" applyFont="1" applyFill="1" applyBorder="1" applyAlignment="1" applyProtection="1">
      <alignment horizontal="center" vertical="center" wrapText="1"/>
      <protection/>
    </xf>
    <xf numFmtId="0" fontId="27" fillId="7" borderId="17" xfId="52" applyNumberFormat="1" applyFont="1" applyFill="1" applyBorder="1" applyAlignment="1" applyProtection="1">
      <alignment horizontal="center" vertical="center" wrapText="1"/>
      <protection/>
    </xf>
    <xf numFmtId="0" fontId="62" fillId="7" borderId="17" xfId="52" applyNumberFormat="1" applyFont="1" applyFill="1" applyBorder="1" applyAlignment="1" applyProtection="1">
      <alignment horizontal="center" vertical="center" wrapText="1"/>
      <protection/>
    </xf>
    <xf numFmtId="0" fontId="57" fillId="0" borderId="0" xfId="73" applyFont="1" applyFill="1" applyAlignment="1" applyProtection="1">
      <alignment vertical="center" wrapText="1"/>
      <protection/>
    </xf>
    <xf numFmtId="0" fontId="7" fillId="0" borderId="13" xfId="66" applyFont="1" applyFill="1" applyBorder="1" applyAlignment="1" applyProtection="1">
      <alignment vertical="center" wrapText="1"/>
      <protection/>
    </xf>
    <xf numFmtId="0" fontId="85" fillId="0" borderId="0" xfId="0" applyNumberFormat="1" applyFont="1" applyAlignment="1">
      <alignment vertical="center"/>
    </xf>
    <xf numFmtId="49" fontId="47" fillId="0" borderId="0" xfId="72" applyNumberFormat="1" applyFont="1" applyFill="1" applyBorder="1" applyAlignment="1" applyProtection="1">
      <alignment horizontal="center" vertical="center" wrapText="1"/>
      <protection/>
    </xf>
    <xf numFmtId="0" fontId="47" fillId="0" borderId="0" xfId="66" applyFont="1" applyFill="1" applyBorder="1" applyAlignment="1" applyProtection="1">
      <alignment vertical="center" wrapText="1"/>
      <protection/>
    </xf>
    <xf numFmtId="0" fontId="85" fillId="0" borderId="0" xfId="0" applyNumberFormat="1" applyFont="1" applyBorder="1" applyAlignment="1">
      <alignment vertical="center"/>
    </xf>
    <xf numFmtId="0" fontId="7" fillId="0" borderId="13" xfId="73" applyNumberFormat="1" applyFont="1" applyFill="1" applyBorder="1" applyAlignment="1" applyProtection="1">
      <alignment horizontal="left" vertical="center" wrapText="1" indent="6"/>
      <protection/>
    </xf>
    <xf numFmtId="49" fontId="27" fillId="7" borderId="26" xfId="52" applyNumberFormat="1" applyFont="1" applyFill="1" applyBorder="1" applyAlignment="1" applyProtection="1">
      <alignment horizontal="center" vertical="center" wrapText="1"/>
      <protection/>
    </xf>
    <xf numFmtId="0" fontId="27" fillId="7" borderId="26" xfId="52" applyNumberFormat="1" applyFont="1" applyFill="1" applyBorder="1" applyAlignment="1" applyProtection="1">
      <alignment horizontal="center" vertical="center" wrapText="1"/>
      <protection/>
    </xf>
    <xf numFmtId="0" fontId="62" fillId="7" borderId="26" xfId="52" applyNumberFormat="1" applyFont="1" applyFill="1" applyBorder="1" applyAlignment="1" applyProtection="1">
      <alignment horizontal="center" vertical="center" wrapText="1"/>
      <protection/>
    </xf>
    <xf numFmtId="49" fontId="7" fillId="42" borderId="13" xfId="72" applyNumberFormat="1" applyFont="1" applyFill="1" applyBorder="1" applyAlignment="1" applyProtection="1">
      <alignment horizontal="center" vertical="center" wrapText="1"/>
      <protection/>
    </xf>
    <xf numFmtId="0" fontId="62" fillId="7" borderId="0" xfId="52" applyNumberFormat="1" applyFont="1" applyFill="1" applyBorder="1" applyAlignment="1" applyProtection="1">
      <alignment horizontal="center" vertical="center" wrapText="1"/>
      <protection/>
    </xf>
    <xf numFmtId="0" fontId="7" fillId="41" borderId="13" xfId="64" applyFont="1" applyFill="1" applyBorder="1" applyAlignment="1" applyProtection="1">
      <alignment horizontal="center" vertical="center" wrapText="1"/>
      <protection/>
    </xf>
    <xf numFmtId="0" fontId="0" fillId="41" borderId="16" xfId="64" applyFont="1" applyFill="1" applyBorder="1" applyAlignment="1" applyProtection="1">
      <alignment horizontal="center" vertical="center" wrapText="1"/>
      <protection/>
    </xf>
    <xf numFmtId="0" fontId="0" fillId="41" borderId="18" xfId="64" applyFont="1" applyFill="1" applyBorder="1" applyAlignment="1" applyProtection="1">
      <alignment horizontal="center" vertical="center" wrapText="1"/>
      <protection/>
    </xf>
    <xf numFmtId="0" fontId="7" fillId="41" borderId="26" xfId="64" applyFont="1" applyFill="1" applyBorder="1" applyAlignment="1" applyProtection="1">
      <alignment horizontal="center" vertical="center" wrapText="1"/>
      <protection/>
    </xf>
    <xf numFmtId="0" fontId="7" fillId="0" borderId="16" xfId="72" applyFont="1" applyBorder="1" applyAlignment="1" applyProtection="1">
      <alignment horizontal="left" vertical="center"/>
      <protection/>
    </xf>
    <xf numFmtId="49" fontId="7" fillId="0" borderId="16" xfId="0" applyNumberFormat="1" applyFont="1" applyBorder="1" applyProtection="1">
      <protection/>
    </xf>
    <xf numFmtId="49" fontId="0" fillId="0" borderId="16" xfId="0" applyNumberFormat="1" applyFont="1" applyBorder="1" applyProtection="1">
      <protection/>
    </xf>
    <xf numFmtId="0" fontId="0" fillId="0" borderId="16" xfId="72" applyFont="1" applyBorder="1" applyAlignment="1" applyProtection="1">
      <alignment horizontal="left" vertical="center"/>
      <protection/>
    </xf>
    <xf numFmtId="49" fontId="7" fillId="0" borderId="33" xfId="0" applyNumberFormat="1" applyFont="1" applyBorder="1" applyAlignment="1" applyProtection="1">
      <alignment vertical="center" wrapText="1"/>
      <protection/>
    </xf>
    <xf numFmtId="0" fontId="7" fillId="0" borderId="22" xfId="73" applyFont="1" applyFill="1" applyBorder="1" applyAlignment="1" applyProtection="1">
      <alignment vertical="center" wrapText="1"/>
      <protection/>
    </xf>
    <xf numFmtId="0" fontId="7" fillId="0" borderId="32" xfId="73" applyFont="1" applyFill="1" applyBorder="1" applyAlignment="1" applyProtection="1">
      <alignment vertical="center" wrapText="1"/>
      <protection/>
    </xf>
    <xf numFmtId="0" fontId="7" fillId="0" borderId="31" xfId="73" applyFont="1" applyFill="1" applyBorder="1" applyAlignment="1" applyProtection="1">
      <alignment vertical="center" wrapText="1"/>
      <protection/>
    </xf>
    <xf numFmtId="0" fontId="18" fillId="0" borderId="0" xfId="74" applyFont="1" applyFill="1" applyBorder="1" applyAlignment="1">
      <alignment vertical="center" wrapText="1"/>
      <protection/>
    </xf>
    <xf numFmtId="49" fontId="0" fillId="43" borderId="18" xfId="72" applyNumberFormat="1" applyFont="1" applyFill="1" applyBorder="1" applyAlignment="1" applyProtection="1">
      <alignment horizontal="center" vertical="center" wrapText="1"/>
      <protection/>
    </xf>
    <xf numFmtId="0" fontId="86" fillId="0" borderId="0" xfId="66" applyFont="1" applyFill="1" applyBorder="1" applyAlignment="1" applyProtection="1">
      <alignment horizontal="left" vertical="center" wrapText="1"/>
      <protection/>
    </xf>
    <xf numFmtId="49" fontId="62" fillId="7" borderId="26" xfId="52" applyNumberFormat="1" applyFont="1" applyFill="1" applyBorder="1" applyAlignment="1" applyProtection="1">
      <alignment horizontal="center" vertical="center" wrapText="1"/>
      <protection/>
    </xf>
    <xf numFmtId="49" fontId="7" fillId="7" borderId="13" xfId="72" applyNumberFormat="1" applyFont="1" applyFill="1" applyBorder="1" applyAlignment="1" applyProtection="1">
      <alignment horizontal="center" vertical="center" wrapText="1"/>
      <protection/>
    </xf>
    <xf numFmtId="169" fontId="0" fillId="39" borderId="13" xfId="0" applyNumberFormat="1" applyFill="1" applyBorder="1" applyAlignment="1" applyProtection="1">
      <alignment horizontal="right" vertical="center"/>
      <protection locked="0"/>
    </xf>
    <xf numFmtId="4" fontId="0" fillId="43" borderId="16" xfId="0" applyNumberFormat="1" applyFill="1" applyBorder="1" applyAlignment="1" applyProtection="1">
      <alignment horizontal="right" vertical="center"/>
      <protection/>
    </xf>
    <xf numFmtId="0" fontId="27" fillId="7" borderId="0" xfId="52" applyNumberFormat="1" applyFont="1" applyFill="1" applyBorder="1" applyAlignment="1" applyProtection="1">
      <alignment vertical="center" wrapText="1"/>
      <protection/>
    </xf>
    <xf numFmtId="0" fontId="27" fillId="7" borderId="0" xfId="52" applyNumberFormat="1" applyFont="1" applyFill="1" applyBorder="1" applyAlignment="1" applyProtection="1">
      <alignment horizontal="left" vertical="center" wrapText="1" indent="2"/>
      <protection/>
    </xf>
    <xf numFmtId="49" fontId="35" fillId="0" borderId="0" xfId="0" applyFont="1" applyFill="1" applyBorder="1" applyAlignment="1" applyProtection="1">
      <alignment horizontal="left" vertical="center"/>
      <protection/>
    </xf>
    <xf numFmtId="49" fontId="35" fillId="0" borderId="0" xfId="0" applyFont="1" applyFill="1" applyBorder="1" applyAlignment="1" applyProtection="1">
      <alignment horizontal="left" vertical="center" indent="2"/>
      <protection/>
    </xf>
    <xf numFmtId="49" fontId="26" fillId="0" borderId="0" xfId="0" applyFont="1" applyFill="1" applyBorder="1" applyAlignment="1" applyProtection="1">
      <alignment horizontal="left" vertical="center"/>
      <protection/>
    </xf>
    <xf numFmtId="49" fontId="0" fillId="0" borderId="0" xfId="72" applyNumberFormat="1" applyFont="1" applyFill="1" applyBorder="1" applyAlignment="1" applyProtection="1">
      <alignment horizontal="center" vertical="center" wrapText="1"/>
      <protection/>
    </xf>
    <xf numFmtId="49" fontId="0" fillId="0" borderId="0" xfId="72" applyNumberFormat="1" applyFont="1" applyFill="1" applyBorder="1" applyAlignment="1" applyProtection="1">
      <alignment horizontal="center" vertical="center" wrapText="1"/>
      <protection/>
    </xf>
    <xf numFmtId="49" fontId="12" fillId="0" borderId="0" xfId="0" applyFont="1" applyFill="1" applyProtection="1">
      <protection/>
    </xf>
    <xf numFmtId="49" fontId="30" fillId="0" borderId="0" xfId="0" applyFont="1" applyFill="1" applyBorder="1" applyProtection="1">
      <protection/>
    </xf>
    <xf numFmtId="4" fontId="7" fillId="39" borderId="13" xfId="49" applyNumberFormat="1" applyFont="1" applyFill="1" applyBorder="1" applyAlignment="1" applyProtection="1">
      <alignment horizontal="right" vertical="center" wrapText="1"/>
      <protection locked="0"/>
    </xf>
    <xf numFmtId="49" fontId="0" fillId="0" borderId="0" xfId="0"/>
    <xf numFmtId="0" fontId="7" fillId="0" borderId="0" xfId="73" applyFont="1" applyFill="1" applyAlignment="1" applyProtection="1">
      <alignment vertical="center" wrapText="1"/>
      <protection/>
    </xf>
    <xf numFmtId="0" fontId="30" fillId="7" borderId="0" xfId="73" applyFont="1" applyFill="1" applyBorder="1" applyAlignment="1" applyProtection="1">
      <alignment vertical="center" wrapText="1"/>
      <protection/>
    </xf>
    <xf numFmtId="49" fontId="7" fillId="0" borderId="0" xfId="73" applyNumberFormat="1" applyFont="1" applyFill="1" applyAlignment="1" applyProtection="1">
      <alignment vertical="center" wrapText="1"/>
      <protection/>
    </xf>
    <xf numFmtId="49" fontId="26" fillId="43" borderId="16" xfId="0" applyFont="1" applyFill="1" applyBorder="1" applyAlignment="1" applyProtection="1">
      <alignment horizontal="center" vertical="center"/>
      <protection/>
    </xf>
    <xf numFmtId="49" fontId="7" fillId="7" borderId="13" xfId="73" applyNumberFormat="1" applyFont="1" applyFill="1" applyBorder="1" applyAlignment="1" applyProtection="1">
      <alignment horizontal="center" vertical="center" wrapText="1"/>
      <protection/>
    </xf>
    <xf numFmtId="49" fontId="7" fillId="0" borderId="13" xfId="72" applyNumberFormat="1" applyFont="1" applyFill="1" applyBorder="1" applyAlignment="1" applyProtection="1">
      <alignment horizontal="center" vertical="center" wrapText="1"/>
      <protection/>
    </xf>
    <xf numFmtId="49" fontId="26" fillId="43" borderId="17" xfId="0" applyFont="1" applyFill="1" applyBorder="1" applyAlignment="1" applyProtection="1">
      <alignment horizontal="left" vertical="center"/>
      <protection/>
    </xf>
    <xf numFmtId="0" fontId="7" fillId="7" borderId="13" xfId="73" applyNumberFormat="1" applyFont="1" applyFill="1" applyBorder="1" applyAlignment="1" applyProtection="1">
      <alignment horizontal="left" vertical="center" wrapText="1" indent="1"/>
      <protection/>
    </xf>
    <xf numFmtId="0" fontId="7" fillId="7" borderId="13" xfId="73" applyNumberFormat="1" applyFont="1" applyFill="1" applyBorder="1" applyAlignment="1" applyProtection="1">
      <alignment horizontal="left" vertical="center" wrapText="1" indent="2"/>
      <protection/>
    </xf>
    <xf numFmtId="0" fontId="7" fillId="7" borderId="13" xfId="73" applyNumberFormat="1" applyFont="1" applyFill="1" applyBorder="1" applyAlignment="1" applyProtection="1">
      <alignment horizontal="left" vertical="center" wrapText="1" indent="3"/>
      <protection/>
    </xf>
    <xf numFmtId="49" fontId="35" fillId="43" borderId="17" xfId="0" applyFont="1" applyFill="1" applyBorder="1" applyAlignment="1" applyProtection="1">
      <alignment horizontal="left" vertical="center" indent="2"/>
      <protection/>
    </xf>
    <xf numFmtId="49" fontId="35" fillId="43" borderId="17" xfId="0" applyFont="1" applyFill="1" applyBorder="1" applyAlignment="1" applyProtection="1">
      <alignment horizontal="left" vertical="center" indent="3"/>
      <protection/>
    </xf>
    <xf numFmtId="49" fontId="35" fillId="43" borderId="17" xfId="0" applyFont="1" applyFill="1" applyBorder="1" applyAlignment="1" applyProtection="1">
      <alignment horizontal="left" vertical="center" indent="4"/>
      <protection/>
    </xf>
    <xf numFmtId="49" fontId="35" fillId="43" borderId="17" xfId="0" applyFont="1" applyFill="1" applyBorder="1" applyAlignment="1" applyProtection="1">
      <alignment horizontal="left" vertical="center" indent="1"/>
      <protection/>
    </xf>
    <xf numFmtId="49" fontId="7" fillId="43" borderId="18" xfId="72" applyNumberFormat="1"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left" vertical="center" wrapText="1" indent="4"/>
      <protection/>
    </xf>
    <xf numFmtId="4" fontId="7" fillId="0" borderId="13" xfId="49" applyNumberFormat="1" applyFont="1" applyFill="1" applyBorder="1" applyAlignment="1" applyProtection="1">
      <alignment horizontal="right" vertical="center" wrapText="1"/>
      <protection/>
    </xf>
    <xf numFmtId="49" fontId="0" fillId="43" borderId="17" xfId="72" applyNumberFormat="1" applyFont="1" applyFill="1" applyBorder="1" applyAlignment="1" applyProtection="1">
      <alignment horizontal="center" vertical="center" wrapText="1"/>
      <protection/>
    </xf>
    <xf numFmtId="49" fontId="7" fillId="43" borderId="17" xfId="72" applyNumberFormat="1" applyFont="1" applyFill="1" applyBorder="1" applyAlignment="1" applyProtection="1">
      <alignment horizontal="center" vertical="center" wrapText="1"/>
      <protection/>
    </xf>
    <xf numFmtId="49" fontId="35" fillId="43" borderId="17" xfId="0" applyFont="1" applyFill="1" applyBorder="1" applyAlignment="1" applyProtection="1">
      <alignment horizontal="left" vertical="center"/>
      <protection/>
    </xf>
    <xf numFmtId="49" fontId="7" fillId="43" borderId="17" xfId="73" applyNumberFormat="1" applyFont="1" applyFill="1" applyBorder="1" applyAlignment="1" applyProtection="1">
      <alignment horizontal="left" vertical="center" wrapText="1" indent="4"/>
      <protection/>
    </xf>
    <xf numFmtId="4" fontId="0" fillId="43" borderId="17" xfId="0" applyNumberFormat="1" applyFill="1" applyBorder="1" applyAlignment="1" applyProtection="1">
      <alignment horizontal="right" vertical="center"/>
      <protection/>
    </xf>
    <xf numFmtId="49" fontId="0" fillId="43" borderId="17" xfId="72" applyNumberFormat="1" applyFont="1" applyFill="1" applyBorder="1" applyAlignment="1" applyProtection="1">
      <alignment horizontal="center" vertical="center" wrapText="1"/>
      <protection/>
    </xf>
    <xf numFmtId="49" fontId="35" fillId="43" borderId="16" xfId="0" applyFont="1" applyFill="1" applyBorder="1" applyAlignment="1" applyProtection="1">
      <alignment vertical="center" wrapText="1"/>
      <protection/>
    </xf>
    <xf numFmtId="49" fontId="35" fillId="43" borderId="17" xfId="0" applyFont="1" applyFill="1" applyBorder="1" applyAlignment="1" applyProtection="1">
      <alignment vertical="center"/>
      <protection/>
    </xf>
    <xf numFmtId="49" fontId="35" fillId="43" borderId="17" xfId="0" applyFont="1" applyFill="1" applyBorder="1" applyAlignment="1" applyProtection="1">
      <alignment vertical="center" wrapText="1"/>
      <protection/>
    </xf>
    <xf numFmtId="4" fontId="7" fillId="0" borderId="13" xfId="49" applyNumberFormat="1" applyFont="1" applyFill="1" applyBorder="1" applyAlignment="1" applyProtection="1">
      <alignment vertical="center" wrapText="1"/>
      <protection/>
    </xf>
    <xf numFmtId="49" fontId="7" fillId="0" borderId="13" xfId="73" applyNumberFormat="1" applyFont="1" applyFill="1" applyBorder="1" applyAlignment="1" applyProtection="1">
      <alignment horizontal="left" vertical="center" wrapText="1" indent="7"/>
      <protection/>
    </xf>
    <xf numFmtId="0" fontId="7" fillId="0" borderId="13" xfId="73" applyNumberFormat="1" applyFont="1" applyFill="1" applyBorder="1" applyAlignment="1" applyProtection="1">
      <alignment horizontal="left" vertical="center" wrapText="1"/>
      <protection/>
    </xf>
    <xf numFmtId="0" fontId="7" fillId="7" borderId="13" xfId="73" applyFont="1" applyFill="1" applyBorder="1" applyAlignment="1" applyProtection="1">
      <alignment vertical="center" wrapText="1"/>
      <protection/>
    </xf>
    <xf numFmtId="0" fontId="7" fillId="0" borderId="13" xfId="72" applyNumberFormat="1" applyFont="1" applyFill="1" applyBorder="1" applyAlignment="1" applyProtection="1">
      <alignment vertical="center" wrapText="1"/>
      <protection/>
    </xf>
    <xf numFmtId="4" fontId="62" fillId="0" borderId="13" xfId="49" applyNumberFormat="1" applyFont="1" applyFill="1" applyBorder="1" applyAlignment="1" applyProtection="1">
      <alignment horizontal="center" vertical="center" wrapText="1"/>
      <protection/>
    </xf>
    <xf numFmtId="0" fontId="62" fillId="0" borderId="0" xfId="73" applyFont="1" applyFill="1" applyAlignment="1" applyProtection="1">
      <alignment vertical="center" wrapText="1"/>
      <protection/>
    </xf>
    <xf numFmtId="49" fontId="7" fillId="0" borderId="13" xfId="72" applyNumberFormat="1" applyFont="1" applyFill="1" applyBorder="1" applyAlignment="1" applyProtection="1">
      <alignment vertical="center" wrapText="1"/>
      <protection/>
    </xf>
    <xf numFmtId="49" fontId="62" fillId="0" borderId="0" xfId="0" applyFont="1"/>
    <xf numFmtId="0" fontId="62" fillId="0" borderId="0" xfId="73" applyFont="1" applyFill="1" applyAlignment="1" applyProtection="1">
      <alignment vertical="center"/>
      <protection/>
    </xf>
    <xf numFmtId="49" fontId="62" fillId="0" borderId="0" xfId="0" applyFont="1" applyAlignment="1">
      <alignment vertical="top"/>
    </xf>
    <xf numFmtId="0" fontId="7" fillId="7" borderId="13" xfId="73" applyNumberFormat="1" applyFont="1" applyFill="1" applyBorder="1" applyAlignment="1" applyProtection="1">
      <alignment horizontal="left" vertical="center" wrapText="1"/>
      <protection/>
    </xf>
    <xf numFmtId="49" fontId="35" fillId="43" borderId="16" xfId="0" applyFont="1" applyFill="1" applyBorder="1" applyAlignment="1" applyProtection="1">
      <alignment horizontal="left" vertical="center"/>
      <protection/>
    </xf>
    <xf numFmtId="4" fontId="0" fillId="7" borderId="13" xfId="0" applyNumberFormat="1" applyFill="1" applyBorder="1" applyAlignment="1" applyProtection="1">
      <alignment horizontal="right" vertical="center"/>
      <protection/>
    </xf>
    <xf numFmtId="49" fontId="0" fillId="0" borderId="13" xfId="72" applyNumberFormat="1" applyFont="1" applyFill="1" applyBorder="1" applyAlignment="1" applyProtection="1">
      <alignment vertical="center" wrapText="1"/>
      <protection/>
    </xf>
    <xf numFmtId="49" fontId="0" fillId="0" borderId="0" xfId="0"/>
    <xf numFmtId="49" fontId="7" fillId="0" borderId="0" xfId="0" applyFont="1"/>
    <xf numFmtId="49" fontId="0" fillId="0" borderId="0" xfId="0"/>
    <xf numFmtId="49" fontId="30" fillId="0" borderId="0" xfId="0" applyFont="1" applyBorder="1"/>
    <xf numFmtId="49" fontId="35" fillId="43" borderId="17" xfId="0" applyFont="1" applyFill="1" applyBorder="1" applyAlignment="1" applyProtection="1">
      <alignment horizontal="left" vertical="center" indent="1"/>
      <protection/>
    </xf>
    <xf numFmtId="49" fontId="7" fillId="0" borderId="0" xfId="0" applyNumberFormat="1" applyFont="1" applyAlignment="1">
      <alignment vertical="center"/>
    </xf>
    <xf numFmtId="49" fontId="7" fillId="0" borderId="0" xfId="0" applyFont="1"/>
    <xf numFmtId="49" fontId="35" fillId="43" borderId="17" xfId="0" applyFont="1" applyFill="1" applyBorder="1" applyAlignment="1" applyProtection="1">
      <alignment horizontal="left" vertical="center"/>
      <protection/>
    </xf>
    <xf numFmtId="49" fontId="7" fillId="43" borderId="17" xfId="73" applyNumberFormat="1" applyFont="1" applyFill="1" applyBorder="1" applyAlignment="1" applyProtection="1">
      <alignment horizontal="left" vertical="center" wrapText="1" indent="4"/>
      <protection/>
    </xf>
    <xf numFmtId="49" fontId="7" fillId="7" borderId="22" xfId="73" applyNumberFormat="1" applyFont="1" applyFill="1" applyBorder="1" applyAlignment="1" applyProtection="1">
      <alignment horizontal="center" vertical="center" wrapText="1"/>
      <protection/>
    </xf>
    <xf numFmtId="0" fontId="0" fillId="0" borderId="0" xfId="0" applyNumberFormat="1" applyAlignment="1">
      <alignment vertical="center"/>
    </xf>
    <xf numFmtId="49" fontId="7" fillId="0" borderId="13" xfId="0" applyNumberFormat="1" applyFont="1" applyBorder="1" applyAlignment="1" applyProtection="1">
      <alignment vertical="top" wrapText="1"/>
      <protection/>
    </xf>
    <xf numFmtId="0" fontId="0" fillId="43" borderId="17" xfId="0" applyNumberFormat="1" applyFill="1" applyBorder="1" applyAlignment="1" applyProtection="1">
      <alignment vertical="center"/>
      <protection/>
    </xf>
    <xf numFmtId="49" fontId="0" fillId="0" borderId="0" xfId="0"/>
    <xf numFmtId="0" fontId="0" fillId="0" borderId="0" xfId="0" applyNumberFormat="1" applyAlignment="1">
      <alignment vertical="center"/>
    </xf>
    <xf numFmtId="0" fontId="35" fillId="43" borderId="16" xfId="0" applyNumberFormat="1" applyFont="1" applyFill="1" applyBorder="1" applyAlignment="1" applyProtection="1">
      <alignment horizontal="left" vertical="center"/>
      <protection/>
    </xf>
    <xf numFmtId="0" fontId="35" fillId="43" borderId="17" xfId="0" applyNumberFormat="1" applyFont="1" applyFill="1" applyBorder="1" applyAlignment="1" applyProtection="1">
      <alignment horizontal="left" vertical="center"/>
      <protection/>
    </xf>
    <xf numFmtId="0" fontId="35" fillId="43" borderId="18" xfId="0" applyNumberFormat="1" applyFont="1" applyFill="1" applyBorder="1" applyAlignment="1" applyProtection="1">
      <alignment horizontal="left" vertical="center"/>
      <protection/>
    </xf>
    <xf numFmtId="0" fontId="0" fillId="0" borderId="0" xfId="0" applyNumberFormat="1" applyBorder="1" applyAlignment="1">
      <alignment vertical="center"/>
    </xf>
    <xf numFmtId="49" fontId="0" fillId="0" borderId="0" xfId="0" applyNumberFormat="1" applyAlignment="1">
      <alignment vertical="center"/>
    </xf>
    <xf numFmtId="0" fontId="7" fillId="0" borderId="0" xfId="72" applyNumberFormat="1" applyFont="1" applyFill="1" applyBorder="1" applyAlignment="1" applyProtection="1">
      <alignment horizontal="left" vertical="center" wrapText="1" indent="1"/>
      <protection/>
    </xf>
    <xf numFmtId="0" fontId="0" fillId="0" borderId="0" xfId="71" applyFont="1" applyFill="1" applyBorder="1" applyAlignment="1" applyProtection="1">
      <alignment horizontal="right" vertical="center" wrapText="1" indent="1"/>
      <protection/>
    </xf>
    <xf numFmtId="0" fontId="7" fillId="0" borderId="13" xfId="70" applyFont="1" applyFill="1" applyBorder="1" applyAlignment="1" applyProtection="1">
      <alignment vertical="center" wrapText="1"/>
      <protection/>
    </xf>
    <xf numFmtId="0" fontId="7" fillId="0" borderId="0" xfId="66" applyFont="1" applyFill="1" applyBorder="1" applyAlignment="1" applyProtection="1">
      <alignment vertical="center" wrapText="1"/>
      <protection/>
    </xf>
    <xf numFmtId="49" fontId="7" fillId="0" borderId="13" xfId="0" applyNumberFormat="1" applyFont="1" applyFill="1" applyBorder="1" applyAlignment="1" applyProtection="1">
      <alignment vertical="center" wrapText="1"/>
      <protection/>
    </xf>
    <xf numFmtId="0" fontId="7" fillId="7" borderId="0" xfId="73" applyFont="1" applyFill="1" applyBorder="1" applyAlignment="1" applyProtection="1">
      <alignment vertical="center" wrapText="1"/>
      <protection/>
    </xf>
    <xf numFmtId="0" fontId="9" fillId="7" borderId="0" xfId="73" applyFont="1" applyFill="1" applyBorder="1" applyAlignment="1" applyProtection="1">
      <alignment horizontal="center" vertical="center" wrapText="1"/>
      <protection/>
    </xf>
    <xf numFmtId="0" fontId="0" fillId="41" borderId="13" xfId="64" applyFont="1" applyFill="1" applyBorder="1" applyAlignment="1" applyProtection="1">
      <alignment horizontal="center" vertical="center" wrapText="1"/>
      <protection/>
    </xf>
    <xf numFmtId="49" fontId="26" fillId="43" borderId="17" xfId="0" applyFont="1" applyFill="1" applyBorder="1" applyAlignment="1" applyProtection="1">
      <alignment horizontal="left" vertical="center"/>
      <protection/>
    </xf>
    <xf numFmtId="49" fontId="35" fillId="43" borderId="17" xfId="0" applyFont="1" applyFill="1" applyBorder="1" applyAlignment="1" applyProtection="1">
      <alignment horizontal="left" vertical="center" indent="2"/>
      <protection/>
    </xf>
    <xf numFmtId="49" fontId="35" fillId="43" borderId="17" xfId="0" applyFont="1" applyFill="1" applyBorder="1" applyAlignment="1" applyProtection="1">
      <alignment horizontal="left" vertical="center" indent="3"/>
      <protection/>
    </xf>
    <xf numFmtId="49" fontId="35" fillId="43" borderId="17" xfId="0" applyFont="1" applyFill="1" applyBorder="1" applyAlignment="1" applyProtection="1">
      <alignment horizontal="left" vertical="center" indent="4"/>
      <protection/>
    </xf>
    <xf numFmtId="0" fontId="7" fillId="0" borderId="0" xfId="66" applyFont="1" applyFill="1" applyBorder="1" applyAlignment="1" applyProtection="1">
      <alignment vertical="center" wrapText="1"/>
      <protection/>
    </xf>
    <xf numFmtId="49" fontId="7" fillId="43" borderId="18" xfId="72" applyNumberFormat="1" applyFont="1" applyFill="1" applyBorder="1" applyAlignment="1" applyProtection="1">
      <alignment horizontal="center" vertical="center" wrapText="1"/>
      <protection/>
    </xf>
    <xf numFmtId="4" fontId="7" fillId="0" borderId="13" xfId="49" applyNumberFormat="1" applyFont="1" applyFill="1" applyBorder="1" applyAlignment="1" applyProtection="1">
      <alignment horizontal="right" vertical="center" wrapText="1"/>
      <protection/>
    </xf>
    <xf numFmtId="49" fontId="0" fillId="43" borderId="17" xfId="72" applyNumberFormat="1" applyFont="1" applyFill="1" applyBorder="1" applyAlignment="1" applyProtection="1">
      <alignment horizontal="center" vertical="center" wrapText="1"/>
      <protection/>
    </xf>
    <xf numFmtId="49" fontId="7" fillId="43" borderId="17" xfId="72" applyNumberFormat="1" applyFont="1" applyFill="1" applyBorder="1" applyAlignment="1" applyProtection="1">
      <alignment horizontal="center" vertical="center" wrapText="1"/>
      <protection/>
    </xf>
    <xf numFmtId="49" fontId="0" fillId="43" borderId="17" xfId="72" applyNumberFormat="1" applyFont="1" applyFill="1" applyBorder="1" applyAlignment="1" applyProtection="1">
      <alignment horizontal="center" vertical="center" wrapText="1"/>
      <protection/>
    </xf>
    <xf numFmtId="0" fontId="7" fillId="0" borderId="0" xfId="72" applyNumberFormat="1" applyFont="1" applyFill="1" applyBorder="1" applyAlignment="1" applyProtection="1">
      <alignment vertical="center" wrapText="1"/>
      <protection/>
    </xf>
    <xf numFmtId="0" fontId="7" fillId="0" borderId="0" xfId="73" applyNumberFormat="1" applyFont="1" applyFill="1" applyAlignment="1" applyProtection="1">
      <alignment vertical="center" wrapText="1"/>
      <protection/>
    </xf>
    <xf numFmtId="4" fontId="62" fillId="0" borderId="13" xfId="49" applyNumberFormat="1" applyFont="1" applyFill="1" applyBorder="1" applyAlignment="1" applyProtection="1">
      <alignment horizontal="center" vertical="center" wrapText="1"/>
      <protection/>
    </xf>
    <xf numFmtId="0" fontId="62" fillId="0" borderId="0" xfId="72" applyNumberFormat="1" applyFont="1" applyFill="1" applyBorder="1" applyAlignment="1" applyProtection="1">
      <alignment vertical="center" wrapText="1"/>
      <protection/>
    </xf>
    <xf numFmtId="0" fontId="62" fillId="0" borderId="0" xfId="0" applyNumberFormat="1" applyFont="1" applyFill="1" applyBorder="1" applyAlignment="1">
      <alignment vertical="center"/>
    </xf>
    <xf numFmtId="0" fontId="0" fillId="0" borderId="0" xfId="0" applyNumberFormat="1" applyFill="1" applyBorder="1" applyAlignment="1" applyProtection="1">
      <alignment vertical="center"/>
      <protection/>
    </xf>
    <xf numFmtId="0" fontId="62" fillId="0" borderId="0" xfId="0" applyNumberFormat="1" applyFont="1" applyFill="1" applyBorder="1" applyAlignment="1" applyProtection="1">
      <alignment vertical="center"/>
      <protection/>
    </xf>
    <xf numFmtId="49" fontId="7" fillId="42" borderId="13" xfId="72" applyNumberFormat="1" applyFont="1" applyFill="1" applyBorder="1" applyAlignment="1" applyProtection="1">
      <alignment horizontal="center" vertical="center" wrapText="1"/>
      <protection/>
    </xf>
    <xf numFmtId="49" fontId="7" fillId="0" borderId="0" xfId="72" applyNumberFormat="1"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0" fontId="62" fillId="0" borderId="0" xfId="0" applyNumberFormat="1" applyFont="1" applyFill="1" applyBorder="1" applyAlignment="1">
      <alignment horizontal="center" vertical="center"/>
    </xf>
    <xf numFmtId="0" fontId="27" fillId="7" borderId="26" xfId="52" applyNumberFormat="1" applyFont="1" applyFill="1" applyBorder="1" applyAlignment="1" applyProtection="1">
      <alignment horizontal="center" vertical="center" wrapText="1"/>
      <protection/>
    </xf>
    <xf numFmtId="0" fontId="7" fillId="0" borderId="0" xfId="66" applyFont="1" applyFill="1" applyBorder="1" applyAlignment="1" applyProtection="1">
      <alignment horizontal="right" vertical="center" wrapText="1"/>
      <protection/>
    </xf>
    <xf numFmtId="0" fontId="0" fillId="41" borderId="13" xfId="66"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protection/>
    </xf>
    <xf numFmtId="0" fontId="0" fillId="0" borderId="0" xfId="0" applyNumberFormat="1" applyAlignment="1">
      <alignment horizontal="left" vertical="top" wrapText="1"/>
    </xf>
    <xf numFmtId="0" fontId="85" fillId="0" borderId="0" xfId="0" applyNumberFormat="1" applyFont="1" applyFill="1" applyBorder="1" applyAlignment="1" applyProtection="1">
      <alignment vertical="center"/>
      <protection/>
    </xf>
    <xf numFmtId="49" fontId="47" fillId="0" borderId="0" xfId="73" applyNumberFormat="1" applyFont="1" applyFill="1" applyAlignment="1" applyProtection="1">
      <alignment vertical="center" wrapText="1"/>
      <protection/>
    </xf>
    <xf numFmtId="0" fontId="88" fillId="7" borderId="0" xfId="73" applyFont="1" applyFill="1" applyBorder="1" applyAlignment="1" applyProtection="1">
      <alignment vertical="center" wrapText="1"/>
      <protection/>
    </xf>
    <xf numFmtId="0" fontId="47" fillId="7" borderId="0" xfId="73" applyFont="1" applyFill="1" applyBorder="1" applyAlignment="1" applyProtection="1">
      <alignment vertical="center" wrapText="1"/>
      <protection/>
    </xf>
    <xf numFmtId="0" fontId="7" fillId="7" borderId="0" xfId="71" applyFont="1" applyFill="1" applyBorder="1" applyAlignment="1" applyProtection="1">
      <alignment horizontal="right" vertical="center" wrapText="1" indent="1"/>
      <protection/>
    </xf>
    <xf numFmtId="0" fontId="7" fillId="0" borderId="0" xfId="73" applyFont="1" applyFill="1" applyAlignment="1" applyProtection="1">
      <alignment vertical="center" wrapText="1"/>
      <protection/>
    </xf>
    <xf numFmtId="49" fontId="7" fillId="0" borderId="13" xfId="73"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7" fillId="0" borderId="13" xfId="72" applyFont="1" applyBorder="1" applyAlignment="1" applyProtection="1">
      <alignment horizontal="left" vertical="center"/>
      <protection/>
    </xf>
    <xf numFmtId="0" fontId="7" fillId="0" borderId="0" xfId="73" applyFont="1" applyFill="1" applyBorder="1" applyAlignment="1" applyProtection="1">
      <alignment vertical="center" wrapText="1"/>
      <protection/>
    </xf>
    <xf numFmtId="0" fontId="7" fillId="38" borderId="13" xfId="72" applyNumberFormat="1" applyFont="1" applyFill="1" applyBorder="1" applyAlignment="1" applyProtection="1">
      <alignment horizontal="left" vertical="center" wrapText="1"/>
      <protection/>
    </xf>
    <xf numFmtId="0" fontId="57" fillId="0" borderId="0" xfId="73" applyFont="1" applyFill="1" applyAlignment="1" applyProtection="1">
      <alignment vertical="center" wrapText="1"/>
      <protection/>
    </xf>
    <xf numFmtId="49" fontId="62" fillId="0" borderId="0" xfId="73" applyNumberFormat="1" applyFont="1" applyFill="1" applyAlignment="1" applyProtection="1">
      <alignment vertical="center" wrapText="1"/>
      <protection/>
    </xf>
    <xf numFmtId="0" fontId="62" fillId="0" borderId="0" xfId="73" applyFont="1" applyFill="1" applyAlignment="1" applyProtection="1">
      <alignment vertical="center" wrapText="1"/>
      <protection/>
    </xf>
    <xf numFmtId="0" fontId="30" fillId="0" borderId="0" xfId="73" applyFont="1" applyFill="1" applyAlignment="1" applyProtection="1">
      <alignment vertical="center" wrapText="1"/>
      <protection/>
    </xf>
    <xf numFmtId="0" fontId="7" fillId="0" borderId="13" xfId="66" applyNumberFormat="1" applyFont="1" applyFill="1" applyBorder="1" applyAlignment="1" applyProtection="1">
      <alignment horizontal="center" vertical="center" wrapText="1"/>
      <protection/>
    </xf>
    <xf numFmtId="49" fontId="67" fillId="7" borderId="0" xfId="52" applyNumberFormat="1" applyFont="1" applyFill="1" applyBorder="1" applyAlignment="1" applyProtection="1">
      <alignment horizontal="center" vertical="center" wrapText="1"/>
      <protection/>
    </xf>
    <xf numFmtId="0" fontId="67" fillId="0" borderId="0" xfId="66" applyNumberFormat="1" applyFont="1" applyFill="1" applyBorder="1" applyAlignment="1" applyProtection="1">
      <alignment horizontal="center" vertical="center" wrapText="1"/>
      <protection/>
    </xf>
    <xf numFmtId="0" fontId="67" fillId="0" borderId="0" xfId="72" applyNumberFormat="1"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1"/>
      <protection/>
    </xf>
    <xf numFmtId="0" fontId="7" fillId="0" borderId="13" xfId="73" applyNumberFormat="1" applyFont="1" applyFill="1" applyBorder="1" applyAlignment="1" applyProtection="1">
      <alignment vertical="center" wrapText="1"/>
      <protection/>
    </xf>
    <xf numFmtId="0" fontId="7" fillId="0" borderId="13" xfId="66" applyFont="1" applyFill="1" applyBorder="1" applyAlignment="1" applyProtection="1">
      <alignment horizontal="left" vertical="center" wrapText="1" indent="3"/>
      <protection/>
    </xf>
    <xf numFmtId="0" fontId="7" fillId="0" borderId="13" xfId="66" applyFont="1" applyFill="1" applyBorder="1" applyAlignment="1" applyProtection="1">
      <alignment horizontal="left" vertical="center" wrapText="1" indent="4"/>
      <protection/>
    </xf>
    <xf numFmtId="49" fontId="7" fillId="43" borderId="16" xfId="73" applyNumberFormat="1" applyFont="1" applyFill="1" applyBorder="1" applyAlignment="1" applyProtection="1">
      <alignment horizontal="center" vertical="center" wrapText="1"/>
      <protection/>
    </xf>
    <xf numFmtId="0" fontId="7" fillId="43" borderId="17" xfId="72" applyNumberFormat="1" applyFont="1" applyFill="1" applyBorder="1" applyAlignment="1" applyProtection="1">
      <alignment horizontal="left" vertical="center" wrapText="1"/>
      <protection/>
    </xf>
    <xf numFmtId="49" fontId="7" fillId="43" borderId="18" xfId="73" applyNumberFormat="1" applyFont="1" applyFill="1" applyBorder="1" applyAlignment="1" applyProtection="1">
      <alignment vertical="center" wrapText="1"/>
      <protection/>
    </xf>
    <xf numFmtId="49" fontId="7" fillId="0" borderId="0" xfId="73" applyNumberFormat="1"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49" fontId="7" fillId="40" borderId="13" xfId="54" applyNumberFormat="1" applyFont="1" applyFill="1" applyBorder="1" applyAlignment="1" applyProtection="1">
      <alignment horizontal="center" vertical="top" wrapText="1"/>
      <protection/>
    </xf>
    <xf numFmtId="0" fontId="47" fillId="0" borderId="0" xfId="73" applyFont="1" applyFill="1" applyAlignment="1" applyProtection="1">
      <alignment vertical="center" wrapText="1"/>
      <protection/>
    </xf>
    <xf numFmtId="0" fontId="62" fillId="0" borderId="0" xfId="73" applyFont="1" applyFill="1" applyAlignment="1" applyProtection="1">
      <alignment vertical="center"/>
      <protection/>
    </xf>
    <xf numFmtId="0" fontId="7" fillId="0" borderId="13" xfId="66" applyFont="1" applyFill="1" applyBorder="1" applyAlignment="1" applyProtection="1">
      <alignment horizontal="left" vertical="center" wrapText="1" indent="2"/>
      <protection/>
    </xf>
    <xf numFmtId="0" fontId="89" fillId="7" borderId="0" xfId="73" applyFont="1" applyFill="1" applyBorder="1" applyAlignment="1" applyProtection="1">
      <alignment horizontal="center" vertical="center" wrapText="1"/>
      <protection/>
    </xf>
    <xf numFmtId="0" fontId="47" fillId="0" borderId="0" xfId="72" applyNumberFormat="1" applyFont="1" applyFill="1" applyBorder="1" applyAlignment="1" applyProtection="1">
      <alignment vertical="center" wrapText="1"/>
      <protection/>
    </xf>
    <xf numFmtId="0" fontId="47" fillId="0" borderId="0" xfId="73" applyFont="1" applyFill="1" applyBorder="1" applyAlignment="1" applyProtection="1">
      <alignment vertical="center" wrapText="1"/>
      <protection/>
    </xf>
    <xf numFmtId="49" fontId="35" fillId="43" borderId="19" xfId="0" applyFont="1" applyFill="1" applyBorder="1" applyAlignment="1" applyProtection="1">
      <alignment vertical="center" wrapText="1"/>
      <protection/>
    </xf>
    <xf numFmtId="49" fontId="35" fillId="43" borderId="19" xfId="0" applyFont="1" applyFill="1" applyBorder="1" applyAlignment="1" applyProtection="1">
      <alignment vertical="center"/>
      <protection/>
    </xf>
    <xf numFmtId="49" fontId="7" fillId="43" borderId="19" xfId="73" applyNumberFormat="1" applyFont="1" applyFill="1" applyBorder="1" applyAlignment="1" applyProtection="1">
      <alignment horizontal="left" vertical="center" wrapText="1" indent="4"/>
      <protection/>
    </xf>
    <xf numFmtId="0" fontId="7" fillId="0" borderId="18" xfId="73" applyNumberFormat="1" applyFont="1" applyFill="1" applyBorder="1" applyAlignment="1" applyProtection="1">
      <alignment horizontal="left" vertical="center" wrapText="1" indent="4"/>
      <protection/>
    </xf>
    <xf numFmtId="0" fontId="7" fillId="0" borderId="16" xfId="73" applyNumberFormat="1" applyFont="1" applyFill="1" applyBorder="1" applyAlignment="1" applyProtection="1">
      <alignment horizontal="left" vertical="center" wrapText="1" indent="6"/>
      <protection/>
    </xf>
    <xf numFmtId="4" fontId="0" fillId="7" borderId="16" xfId="0" applyNumberFormat="1" applyFill="1" applyBorder="1" applyAlignment="1" applyProtection="1">
      <alignment horizontal="right" vertical="center"/>
      <protection/>
    </xf>
    <xf numFmtId="49" fontId="47" fillId="0" borderId="34" xfId="72" applyNumberFormat="1" applyFont="1" applyFill="1" applyBorder="1" applyAlignment="1" applyProtection="1">
      <alignment horizontal="center" vertical="center" wrapText="1"/>
      <protection/>
    </xf>
    <xf numFmtId="49" fontId="0" fillId="0" borderId="0" xfId="0"/>
    <xf numFmtId="49" fontId="30" fillId="0" borderId="0" xfId="0" applyFont="1" applyBorder="1"/>
    <xf numFmtId="0" fontId="36"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35" xfId="73" applyFont="1" applyFill="1" applyBorder="1" applyAlignment="1" applyProtection="1">
      <alignment vertical="center" wrapText="1"/>
      <protection/>
    </xf>
    <xf numFmtId="0" fontId="62" fillId="0" borderId="0" xfId="73" applyFont="1" applyFill="1" applyBorder="1" applyAlignment="1" applyProtection="1">
      <alignment vertical="center" wrapText="1"/>
      <protection/>
    </xf>
    <xf numFmtId="49" fontId="62" fillId="0" borderId="0" xfId="73" applyNumberFormat="1" applyFont="1" applyFill="1" applyBorder="1" applyAlignment="1" applyProtection="1">
      <alignment vertical="center" wrapText="1"/>
      <protection/>
    </xf>
    <xf numFmtId="0" fontId="62"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1" fillId="0" borderId="0" xfId="73" applyFont="1" applyFill="1" applyBorder="1" applyAlignment="1" applyProtection="1">
      <alignment vertical="center" wrapText="1"/>
      <protection/>
    </xf>
    <xf numFmtId="49" fontId="7" fillId="0" borderId="35" xfId="0" applyFont="1" applyBorder="1"/>
    <xf numFmtId="49" fontId="62" fillId="0" borderId="0" xfId="0" applyFont="1" applyFill="1" applyBorder="1" applyProtection="1">
      <protection/>
    </xf>
    <xf numFmtId="0" fontId="62" fillId="0" borderId="35" xfId="73" applyFont="1" applyFill="1" applyBorder="1" applyAlignment="1" applyProtection="1">
      <alignment horizontal="center" vertical="center" wrapText="1"/>
      <protection/>
    </xf>
    <xf numFmtId="0" fontId="62" fillId="0" borderId="35" xfId="73" applyFont="1" applyFill="1" applyBorder="1" applyAlignment="1" applyProtection="1">
      <alignment vertical="center" wrapText="1"/>
      <protection/>
    </xf>
    <xf numFmtId="49" fontId="12" fillId="0" borderId="0" xfId="0" applyFont="1" applyBorder="1"/>
    <xf numFmtId="49" fontId="0" fillId="0" borderId="35" xfId="0" applyBorder="1"/>
    <xf numFmtId="49" fontId="62" fillId="0" borderId="0" xfId="0" applyNumberFormat="1" applyFont="1" applyFill="1" applyBorder="1" applyAlignment="1" applyProtection="1">
      <alignment vertical="center"/>
      <protection/>
    </xf>
    <xf numFmtId="49" fontId="0" fillId="0" borderId="0" xfId="0"/>
    <xf numFmtId="49" fontId="30" fillId="0" borderId="0" xfId="0" applyFont="1" applyBorder="1"/>
    <xf numFmtId="0" fontId="36"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35" xfId="73" applyFont="1" applyFill="1" applyBorder="1" applyAlignment="1" applyProtection="1">
      <alignment vertical="center" wrapText="1"/>
      <protection/>
    </xf>
    <xf numFmtId="0" fontId="62" fillId="0" borderId="0" xfId="73" applyFont="1" applyFill="1" applyBorder="1" applyAlignment="1" applyProtection="1">
      <alignment vertical="center" wrapText="1"/>
      <protection/>
    </xf>
    <xf numFmtId="49" fontId="62" fillId="0" borderId="0" xfId="73" applyNumberFormat="1" applyFont="1" applyFill="1" applyBorder="1" applyAlignment="1" applyProtection="1">
      <alignment vertical="center" wrapText="1"/>
      <protection/>
    </xf>
    <xf numFmtId="0" fontId="62"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1" fillId="0" borderId="0" xfId="73" applyFont="1" applyFill="1" applyBorder="1" applyAlignment="1" applyProtection="1">
      <alignment vertical="center" wrapText="1"/>
      <protection/>
    </xf>
    <xf numFmtId="49" fontId="7" fillId="0" borderId="35" xfId="0" applyFont="1" applyBorder="1"/>
    <xf numFmtId="49" fontId="62" fillId="0" borderId="0" xfId="0" applyFont="1" applyFill="1" applyBorder="1" applyProtection="1">
      <protection/>
    </xf>
    <xf numFmtId="0" fontId="62" fillId="0" borderId="35" xfId="73" applyFont="1" applyFill="1" applyBorder="1" applyAlignment="1" applyProtection="1">
      <alignment horizontal="center" vertical="center" wrapText="1"/>
      <protection/>
    </xf>
    <xf numFmtId="0" fontId="62" fillId="0" borderId="35" xfId="73" applyFont="1" applyFill="1" applyBorder="1" applyAlignment="1" applyProtection="1">
      <alignment vertical="center" wrapText="1"/>
      <protection/>
    </xf>
    <xf numFmtId="49" fontId="12" fillId="0" borderId="0" xfId="0" applyFont="1" applyBorder="1"/>
    <xf numFmtId="49" fontId="0" fillId="0" borderId="35" xfId="0" applyBorder="1"/>
    <xf numFmtId="49" fontId="62" fillId="0" borderId="0" xfId="0" applyNumberFormat="1" applyFont="1" applyFill="1" applyBorder="1" applyAlignment="1" applyProtection="1">
      <alignment vertical="center"/>
      <protection/>
    </xf>
    <xf numFmtId="49" fontId="0" fillId="0" borderId="0" xfId="0"/>
    <xf numFmtId="49" fontId="30" fillId="0" borderId="0" xfId="0" applyFont="1" applyBorder="1"/>
    <xf numFmtId="0" fontId="36"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35" xfId="73" applyFont="1" applyFill="1" applyBorder="1" applyAlignment="1" applyProtection="1">
      <alignment vertical="center" wrapText="1"/>
      <protection/>
    </xf>
    <xf numFmtId="0" fontId="62" fillId="0" borderId="0" xfId="73" applyFont="1" applyFill="1" applyBorder="1" applyAlignment="1" applyProtection="1">
      <alignment vertical="center" wrapText="1"/>
      <protection/>
    </xf>
    <xf numFmtId="49" fontId="62" fillId="0" borderId="0" xfId="73" applyNumberFormat="1" applyFont="1" applyFill="1" applyBorder="1" applyAlignment="1" applyProtection="1">
      <alignment vertical="center" wrapText="1"/>
      <protection/>
    </xf>
    <xf numFmtId="0" fontId="62"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1" fillId="0" borderId="0" xfId="73" applyFont="1" applyFill="1" applyBorder="1" applyAlignment="1" applyProtection="1">
      <alignment vertical="center" wrapText="1"/>
      <protection/>
    </xf>
    <xf numFmtId="49" fontId="7" fillId="0" borderId="35" xfId="0" applyFont="1" applyBorder="1"/>
    <xf numFmtId="49" fontId="62" fillId="0" borderId="0" xfId="0" applyFont="1" applyFill="1" applyBorder="1" applyProtection="1">
      <protection/>
    </xf>
    <xf numFmtId="0" fontId="62" fillId="0" borderId="35" xfId="73" applyFont="1" applyFill="1" applyBorder="1" applyAlignment="1" applyProtection="1">
      <alignment horizontal="center" vertical="center" wrapText="1"/>
      <protection/>
    </xf>
    <xf numFmtId="0" fontId="62" fillId="0" borderId="35" xfId="73" applyFont="1" applyFill="1" applyBorder="1" applyAlignment="1" applyProtection="1">
      <alignment vertical="center" wrapText="1"/>
      <protection/>
    </xf>
    <xf numFmtId="49" fontId="12" fillId="0" borderId="0" xfId="0" applyFont="1" applyBorder="1"/>
    <xf numFmtId="49" fontId="0" fillId="0" borderId="35" xfId="0" applyBorder="1"/>
    <xf numFmtId="49" fontId="62" fillId="0" borderId="0" xfId="0" applyNumberFormat="1" applyFont="1" applyFill="1" applyBorder="1" applyAlignment="1" applyProtection="1">
      <alignment vertical="center"/>
      <protection/>
    </xf>
    <xf numFmtId="49" fontId="0" fillId="0" borderId="0" xfId="0"/>
    <xf numFmtId="49" fontId="30" fillId="0" borderId="0" xfId="0" applyFont="1" applyBorder="1"/>
    <xf numFmtId="0" fontId="36"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35" xfId="73" applyFont="1" applyFill="1" applyBorder="1" applyAlignment="1" applyProtection="1">
      <alignment vertical="center" wrapText="1"/>
      <protection/>
    </xf>
    <xf numFmtId="0" fontId="62" fillId="0" borderId="0" xfId="73" applyFont="1" applyFill="1" applyBorder="1" applyAlignment="1" applyProtection="1">
      <alignment vertical="center" wrapText="1"/>
      <protection/>
    </xf>
    <xf numFmtId="49" fontId="62" fillId="0" borderId="0" xfId="73" applyNumberFormat="1" applyFont="1" applyFill="1" applyBorder="1" applyAlignment="1" applyProtection="1">
      <alignment vertical="center" wrapText="1"/>
      <protection/>
    </xf>
    <xf numFmtId="0" fontId="62"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1" fillId="0" borderId="0" xfId="73" applyFont="1" applyFill="1" applyBorder="1" applyAlignment="1" applyProtection="1">
      <alignment vertical="center" wrapText="1"/>
      <protection/>
    </xf>
    <xf numFmtId="49" fontId="7" fillId="0" borderId="35" xfId="0" applyFont="1" applyBorder="1"/>
    <xf numFmtId="49" fontId="62" fillId="0" borderId="0" xfId="0" applyFont="1" applyFill="1" applyBorder="1" applyProtection="1">
      <protection/>
    </xf>
    <xf numFmtId="0" fontId="62" fillId="0" borderId="35" xfId="73" applyFont="1" applyFill="1" applyBorder="1" applyAlignment="1" applyProtection="1">
      <alignment horizontal="center" vertical="center" wrapText="1"/>
      <protection/>
    </xf>
    <xf numFmtId="0" fontId="62" fillId="0" borderId="35" xfId="73" applyFont="1" applyFill="1" applyBorder="1" applyAlignment="1" applyProtection="1">
      <alignment vertical="center" wrapText="1"/>
      <protection/>
    </xf>
    <xf numFmtId="49" fontId="12" fillId="0" borderId="0" xfId="0" applyFont="1" applyBorder="1"/>
    <xf numFmtId="49" fontId="0" fillId="0" borderId="35" xfId="0" applyBorder="1"/>
    <xf numFmtId="49" fontId="62" fillId="0" borderId="0" xfId="0" applyNumberFormat="1" applyFont="1" applyFill="1" applyBorder="1" applyAlignment="1" applyProtection="1">
      <alignment vertical="center"/>
      <protection/>
    </xf>
    <xf numFmtId="49" fontId="0" fillId="0" borderId="0" xfId="0"/>
    <xf numFmtId="49" fontId="30" fillId="0" borderId="0" xfId="0" applyFont="1" applyBorder="1"/>
    <xf numFmtId="0" fontId="36"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31" fillId="0" borderId="35" xfId="73" applyFont="1" applyFill="1" applyBorder="1" applyAlignment="1" applyProtection="1">
      <alignment horizontal="center" vertical="center" wrapText="1"/>
      <protection/>
    </xf>
    <xf numFmtId="0" fontId="62" fillId="0" borderId="0" xfId="73" applyFont="1" applyFill="1" applyBorder="1" applyAlignment="1" applyProtection="1">
      <alignment vertical="center" wrapText="1"/>
      <protection/>
    </xf>
    <xf numFmtId="49" fontId="62" fillId="0" borderId="0" xfId="73" applyNumberFormat="1" applyFont="1" applyFill="1" applyBorder="1" applyAlignment="1" applyProtection="1">
      <alignment vertical="center" wrapText="1"/>
      <protection/>
    </xf>
    <xf numFmtId="0" fontId="62"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1" fillId="0" borderId="0" xfId="73" applyFont="1" applyFill="1" applyBorder="1" applyAlignment="1" applyProtection="1">
      <alignment vertical="center" wrapText="1"/>
      <protection/>
    </xf>
    <xf numFmtId="49" fontId="62" fillId="0" borderId="0" xfId="0" applyFont="1" applyFill="1" applyBorder="1" applyProtection="1">
      <protection/>
    </xf>
    <xf numFmtId="0" fontId="62" fillId="0" borderId="35" xfId="73" applyFont="1" applyFill="1" applyBorder="1" applyAlignment="1" applyProtection="1">
      <alignment horizontal="center" vertical="center" wrapText="1"/>
      <protection/>
    </xf>
    <xf numFmtId="0" fontId="62" fillId="0" borderId="35" xfId="73" applyFont="1" applyFill="1" applyBorder="1" applyAlignment="1" applyProtection="1">
      <alignment vertical="center" wrapText="1"/>
      <protection/>
    </xf>
    <xf numFmtId="49" fontId="12" fillId="0" borderId="0" xfId="0" applyFont="1" applyBorder="1"/>
    <xf numFmtId="0" fontId="7" fillId="0" borderId="0" xfId="73" applyFont="1" applyFill="1" applyAlignment="1" applyProtection="1">
      <alignment vertical="center" wrapText="1"/>
      <protection/>
    </xf>
    <xf numFmtId="49" fontId="30" fillId="0" borderId="0" xfId="0" applyFont="1" applyBorder="1"/>
    <xf numFmtId="0" fontId="31" fillId="0" borderId="0" xfId="73" applyFont="1" applyFill="1" applyAlignment="1" applyProtection="1">
      <alignment horizontal="center" vertical="center" wrapText="1"/>
      <protection/>
    </xf>
    <xf numFmtId="49" fontId="7" fillId="0" borderId="0" xfId="0" applyFont="1" applyBorder="1"/>
    <xf numFmtId="49" fontId="7" fillId="0" borderId="0" xfId="0" applyFont="1" applyBorder="1" applyAlignment="1">
      <alignment vertical="top"/>
    </xf>
    <xf numFmtId="0" fontId="62" fillId="0" borderId="0" xfId="73" applyFont="1" applyFill="1" applyBorder="1" applyAlignment="1" applyProtection="1">
      <alignment vertical="center" wrapText="1"/>
      <protection/>
    </xf>
    <xf numFmtId="49" fontId="0" fillId="0" borderId="0" xfId="0"/>
    <xf numFmtId="49" fontId="30" fillId="0" borderId="0" xfId="0" applyFont="1" applyBorder="1"/>
    <xf numFmtId="0" fontId="36"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35" xfId="73" applyFont="1" applyFill="1" applyBorder="1" applyAlignment="1" applyProtection="1">
      <alignment vertical="center" wrapText="1"/>
      <protection/>
    </xf>
    <xf numFmtId="0" fontId="62" fillId="0" borderId="0" xfId="73" applyFont="1" applyFill="1" applyBorder="1" applyAlignment="1" applyProtection="1">
      <alignment vertical="center" wrapText="1"/>
      <protection/>
    </xf>
    <xf numFmtId="49" fontId="62" fillId="0" borderId="0" xfId="73" applyNumberFormat="1" applyFont="1" applyFill="1" applyBorder="1" applyAlignment="1" applyProtection="1">
      <alignment vertical="center" wrapText="1"/>
      <protection/>
    </xf>
    <xf numFmtId="0" fontId="62"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1" fillId="0" borderId="0" xfId="73" applyFont="1" applyFill="1" applyBorder="1" applyAlignment="1" applyProtection="1">
      <alignment vertical="center" wrapText="1"/>
      <protection/>
    </xf>
    <xf numFmtId="49" fontId="7" fillId="0" borderId="35" xfId="0" applyFont="1" applyBorder="1"/>
    <xf numFmtId="49" fontId="62" fillId="0" borderId="0" xfId="0" applyFont="1" applyFill="1" applyBorder="1" applyProtection="1">
      <protection/>
    </xf>
    <xf numFmtId="0" fontId="62" fillId="0" borderId="35" xfId="73" applyFont="1" applyFill="1" applyBorder="1" applyAlignment="1" applyProtection="1">
      <alignment horizontal="center" vertical="center" wrapText="1"/>
      <protection/>
    </xf>
    <xf numFmtId="0" fontId="62" fillId="0" borderId="35" xfId="73" applyFont="1" applyFill="1" applyBorder="1" applyAlignment="1" applyProtection="1">
      <alignment vertical="center" wrapText="1"/>
      <protection/>
    </xf>
    <xf numFmtId="49" fontId="12" fillId="0" borderId="0" xfId="0" applyFont="1" applyBorder="1"/>
    <xf numFmtId="49" fontId="0" fillId="0" borderId="35" xfId="0" applyBorder="1"/>
    <xf numFmtId="49" fontId="62" fillId="0" borderId="0" xfId="0" applyNumberFormat="1" applyFont="1" applyFill="1" applyBorder="1" applyAlignment="1" applyProtection="1">
      <alignment vertical="center"/>
      <protection/>
    </xf>
    <xf numFmtId="49" fontId="0" fillId="0" borderId="0" xfId="0"/>
    <xf numFmtId="49" fontId="30" fillId="0" borderId="0" xfId="0" applyFont="1" applyBorder="1"/>
    <xf numFmtId="0" fontId="36"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35" xfId="73" applyFont="1" applyFill="1" applyBorder="1" applyAlignment="1" applyProtection="1">
      <alignment vertical="center" wrapText="1"/>
      <protection/>
    </xf>
    <xf numFmtId="0" fontId="62" fillId="0" borderId="0" xfId="73" applyFont="1" applyFill="1" applyBorder="1" applyAlignment="1" applyProtection="1">
      <alignment vertical="center" wrapText="1"/>
      <protection/>
    </xf>
    <xf numFmtId="49" fontId="62" fillId="0" borderId="0" xfId="73" applyNumberFormat="1" applyFont="1" applyFill="1" applyBorder="1" applyAlignment="1" applyProtection="1">
      <alignment vertical="center" wrapText="1"/>
      <protection/>
    </xf>
    <xf numFmtId="0" fontId="62"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1" fillId="0" borderId="0" xfId="73" applyFont="1" applyFill="1" applyBorder="1" applyAlignment="1" applyProtection="1">
      <alignment vertical="center" wrapText="1"/>
      <protection/>
    </xf>
    <xf numFmtId="49" fontId="7" fillId="0" borderId="35" xfId="0" applyFont="1" applyBorder="1"/>
    <xf numFmtId="49" fontId="62" fillId="0" borderId="0" xfId="0" applyFont="1" applyFill="1" applyBorder="1" applyProtection="1">
      <protection/>
    </xf>
    <xf numFmtId="0" fontId="62" fillId="0" borderId="35" xfId="73" applyFont="1" applyFill="1" applyBorder="1" applyAlignment="1" applyProtection="1">
      <alignment horizontal="center" vertical="center" wrapText="1"/>
      <protection/>
    </xf>
    <xf numFmtId="0" fontId="62" fillId="0" borderId="35" xfId="73" applyFont="1" applyFill="1" applyBorder="1" applyAlignment="1" applyProtection="1">
      <alignment vertical="center" wrapText="1"/>
      <protection/>
    </xf>
    <xf numFmtId="49" fontId="12" fillId="0" borderId="0" xfId="0" applyFont="1" applyBorder="1"/>
    <xf numFmtId="49" fontId="0" fillId="0" borderId="35" xfId="0" applyBorder="1"/>
    <xf numFmtId="49" fontId="62" fillId="0" borderId="0" xfId="0" applyNumberFormat="1" applyFont="1" applyFill="1" applyBorder="1" applyAlignment="1" applyProtection="1">
      <alignment vertical="center"/>
      <protection/>
    </xf>
    <xf numFmtId="49" fontId="0" fillId="0" borderId="0" xfId="0"/>
    <xf numFmtId="0" fontId="7" fillId="0" borderId="0" xfId="73" applyFont="1" applyFill="1" applyAlignment="1" applyProtection="1">
      <alignment vertical="center" wrapText="1"/>
      <protection/>
    </xf>
    <xf numFmtId="0" fontId="31" fillId="7" borderId="0" xfId="73" applyFont="1" applyFill="1" applyBorder="1" applyAlignment="1" applyProtection="1">
      <alignment horizontal="center" vertical="center" wrapText="1"/>
      <protection/>
    </xf>
    <xf numFmtId="49" fontId="12" fillId="0" borderId="0" xfId="0" applyFont="1"/>
    <xf numFmtId="49" fontId="30" fillId="0" borderId="0" xfId="0" applyFont="1" applyBorder="1"/>
    <xf numFmtId="0" fontId="30" fillId="7" borderId="0" xfId="73" applyFont="1" applyFill="1" applyBorder="1" applyAlignment="1" applyProtection="1">
      <alignment vertical="center" wrapText="1"/>
      <protection/>
    </xf>
    <xf numFmtId="0" fontId="31" fillId="0" borderId="0" xfId="73" applyFont="1" applyFill="1" applyAlignment="1" applyProtection="1">
      <alignment horizontal="center" vertical="center" wrapText="1"/>
      <protection/>
    </xf>
    <xf numFmtId="49" fontId="7" fillId="0" borderId="0" xfId="0" applyNumberFormat="1" applyFont="1" applyAlignment="1">
      <alignment vertical="center"/>
    </xf>
    <xf numFmtId="49" fontId="7" fillId="0" borderId="0" xfId="0" applyFont="1"/>
    <xf numFmtId="49" fontId="7" fillId="0" borderId="0" xfId="0" applyFont="1" applyBorder="1"/>
    <xf numFmtId="0" fontId="62" fillId="0" borderId="0" xfId="73" applyFont="1" applyFill="1" applyBorder="1" applyAlignment="1" applyProtection="1">
      <alignment vertical="center" wrapText="1"/>
      <protection/>
    </xf>
    <xf numFmtId="49" fontId="62" fillId="0" borderId="0" xfId="73" applyNumberFormat="1" applyFont="1" applyFill="1" applyBorder="1" applyAlignment="1" applyProtection="1">
      <alignment vertical="center" wrapText="1"/>
      <protection/>
    </xf>
    <xf numFmtId="0" fontId="62"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49" fontId="62" fillId="0" borderId="0" xfId="0" applyFont="1" applyBorder="1"/>
    <xf numFmtId="49" fontId="62" fillId="0" borderId="0" xfId="0" applyNumberFormat="1" applyFont="1" applyBorder="1" applyAlignment="1">
      <alignment vertical="center"/>
    </xf>
    <xf numFmtId="0" fontId="31" fillId="7" borderId="0" xfId="73" applyFont="1" applyFill="1" applyBorder="1" applyAlignment="1" applyProtection="1">
      <alignment vertical="center" wrapText="1"/>
      <protection/>
    </xf>
    <xf numFmtId="0" fontId="12" fillId="0" borderId="0" xfId="73" applyFont="1" applyFill="1" applyBorder="1" applyAlignment="1" applyProtection="1">
      <alignment horizontal="center" vertical="center" wrapText="1"/>
      <protection/>
    </xf>
    <xf numFmtId="0" fontId="12" fillId="0" borderId="0" xfId="73" applyFont="1" applyFill="1" applyBorder="1" applyAlignment="1" applyProtection="1">
      <alignment vertical="center" wrapText="1"/>
      <protection/>
    </xf>
    <xf numFmtId="49" fontId="0" fillId="0" borderId="0" xfId="0"/>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0" fontId="31" fillId="7" borderId="0" xfId="73" applyFont="1" applyFill="1" applyBorder="1" applyAlignment="1" applyProtection="1">
      <alignment horizontal="center" vertical="center" wrapText="1"/>
      <protection/>
    </xf>
    <xf numFmtId="49" fontId="12" fillId="0" borderId="0" xfId="0" applyFont="1"/>
    <xf numFmtId="49" fontId="30" fillId="0" borderId="0" xfId="0" applyFont="1" applyBorder="1"/>
    <xf numFmtId="0" fontId="30" fillId="7" borderId="0" xfId="73" applyFont="1" applyFill="1" applyBorder="1" applyAlignment="1" applyProtection="1">
      <alignment vertical="center" wrapText="1"/>
      <protection/>
    </xf>
    <xf numFmtId="49" fontId="7" fillId="0" borderId="0" xfId="73" applyNumberFormat="1" applyFont="1" applyFill="1" applyAlignment="1" applyProtection="1">
      <alignment vertical="center" wrapText="1"/>
      <protection/>
    </xf>
    <xf numFmtId="0" fontId="12" fillId="0" borderId="0" xfId="73" applyFont="1" applyFill="1" applyAlignment="1" applyProtection="1">
      <alignment horizontal="center" vertical="center" wrapText="1"/>
      <protection/>
    </xf>
    <xf numFmtId="0" fontId="7" fillId="0" borderId="0" xfId="73" applyFont="1" applyFill="1" applyBorder="1" applyAlignment="1" applyProtection="1">
      <alignment vertical="center" wrapText="1"/>
      <protection/>
    </xf>
    <xf numFmtId="49" fontId="35" fillId="43" borderId="17" xfId="0" applyFont="1" applyFill="1" applyBorder="1" applyAlignment="1" applyProtection="1">
      <alignment horizontal="left" vertical="center" indent="2"/>
      <protection/>
    </xf>
    <xf numFmtId="49" fontId="35" fillId="43" borderId="17" xfId="0" applyFont="1" applyFill="1" applyBorder="1" applyAlignment="1" applyProtection="1">
      <alignment horizontal="left" vertical="center" indent="3"/>
      <protection/>
    </xf>
    <xf numFmtId="49" fontId="35" fillId="43" borderId="17" xfId="0" applyFont="1" applyFill="1" applyBorder="1" applyAlignment="1" applyProtection="1">
      <alignment horizontal="left" vertical="center" indent="4"/>
      <protection/>
    </xf>
    <xf numFmtId="49" fontId="7" fillId="0" borderId="0" xfId="0" applyNumberFormat="1" applyFont="1" applyAlignment="1">
      <alignment vertical="center"/>
    </xf>
    <xf numFmtId="49" fontId="7" fillId="0" borderId="0" xfId="0" applyFont="1"/>
    <xf numFmtId="49" fontId="7" fillId="43" borderId="28" xfId="72" applyNumberFormat="1" applyFont="1" applyFill="1" applyBorder="1" applyAlignment="1" applyProtection="1">
      <alignment horizontal="center" vertical="center" wrapText="1"/>
      <protection/>
    </xf>
    <xf numFmtId="49" fontId="0" fillId="43" borderId="17" xfId="72" applyNumberFormat="1" applyFont="1" applyFill="1" applyBorder="1" applyAlignment="1" applyProtection="1">
      <alignment horizontal="center" vertical="center" wrapText="1"/>
      <protection/>
    </xf>
    <xf numFmtId="49" fontId="7" fillId="43" borderId="17" xfId="72" applyNumberFormat="1" applyFont="1" applyFill="1" applyBorder="1" applyAlignment="1" applyProtection="1">
      <alignment horizontal="center" vertical="center" wrapText="1"/>
      <protection/>
    </xf>
    <xf numFmtId="0" fontId="0" fillId="0" borderId="0" xfId="0" applyNumberFormat="1" applyFill="1" applyBorder="1" applyAlignment="1">
      <alignment vertical="center"/>
    </xf>
    <xf numFmtId="0" fontId="62" fillId="0" borderId="0" xfId="73" applyFont="1" applyFill="1" applyAlignment="1" applyProtection="1">
      <alignment vertical="center" wrapText="1"/>
      <protection/>
    </xf>
    <xf numFmtId="0" fontId="36" fillId="7" borderId="0" xfId="73" applyFont="1" applyFill="1" applyBorder="1" applyAlignment="1" applyProtection="1">
      <alignment vertical="top" wrapText="1"/>
      <protection/>
    </xf>
    <xf numFmtId="49" fontId="62" fillId="0" borderId="0" xfId="0" applyFont="1"/>
    <xf numFmtId="0" fontId="62" fillId="0" borderId="0" xfId="72" applyNumberFormat="1" applyFont="1" applyFill="1" applyBorder="1" applyAlignment="1" applyProtection="1">
      <alignment vertical="center" wrapText="1"/>
      <protection/>
    </xf>
    <xf numFmtId="49" fontId="62" fillId="0" borderId="0" xfId="0" applyFont="1" applyAlignment="1">
      <alignment vertical="top"/>
    </xf>
    <xf numFmtId="0" fontId="62" fillId="0" borderId="0" xfId="0" applyNumberFormat="1" applyFont="1" applyFill="1" applyBorder="1" applyAlignment="1">
      <alignment vertical="center"/>
    </xf>
    <xf numFmtId="49" fontId="62" fillId="0" borderId="0" xfId="73" applyNumberFormat="1" applyFont="1" applyFill="1" applyAlignment="1" applyProtection="1">
      <alignment vertical="center" wrapText="1"/>
      <protection/>
    </xf>
    <xf numFmtId="0" fontId="62" fillId="0" borderId="0" xfId="73" applyFont="1" applyFill="1" applyBorder="1" applyAlignment="1" applyProtection="1">
      <alignment vertical="center" wrapText="1"/>
      <protection/>
    </xf>
    <xf numFmtId="49" fontId="62" fillId="0" borderId="0" xfId="0" applyFont="1" applyBorder="1"/>
    <xf numFmtId="49" fontId="62" fillId="0" borderId="0" xfId="0" applyNumberFormat="1" applyFont="1" applyAlignment="1">
      <alignment vertical="center"/>
    </xf>
    <xf numFmtId="0" fontId="62" fillId="0" borderId="0" xfId="73" applyFont="1" applyFill="1" applyAlignment="1" applyProtection="1">
      <alignment horizontal="center" vertical="center" wrapText="1"/>
      <protection/>
    </xf>
    <xf numFmtId="0" fontId="7" fillId="0" borderId="0" xfId="73" applyFont="1" applyFill="1" applyAlignment="1" applyProtection="1">
      <alignment vertical="top" wrapText="1"/>
      <protection/>
    </xf>
    <xf numFmtId="0" fontId="7" fillId="0" borderId="22" xfId="73" applyNumberFormat="1" applyFont="1" applyFill="1" applyBorder="1" applyAlignment="1" applyProtection="1">
      <alignment vertical="center" wrapText="1"/>
      <protection/>
    </xf>
    <xf numFmtId="0" fontId="7" fillId="0" borderId="0" xfId="73"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0" fontId="62" fillId="0" borderId="0" xfId="0" applyNumberFormat="1" applyFont="1" applyFill="1" applyBorder="1" applyAlignment="1">
      <alignment horizontal="center" vertical="center"/>
    </xf>
    <xf numFmtId="0" fontId="7" fillId="0" borderId="0" xfId="66" applyFont="1" applyFill="1" applyBorder="1" applyAlignment="1" applyProtection="1">
      <alignment horizontal="right" vertical="center" wrapText="1"/>
      <protection/>
    </xf>
    <xf numFmtId="0" fontId="27" fillId="7" borderId="26" xfId="52" applyNumberFormat="1" applyFont="1" applyFill="1" applyBorder="1" applyAlignment="1" applyProtection="1">
      <alignment horizontal="center" vertical="center" wrapText="1"/>
      <protection/>
    </xf>
    <xf numFmtId="0" fontId="62" fillId="0" borderId="0" xfId="73" applyFont="1" applyFill="1" applyBorder="1" applyAlignment="1" applyProtection="1">
      <alignment horizontal="center" vertical="center" wrapText="1"/>
      <protection/>
    </xf>
    <xf numFmtId="0" fontId="7" fillId="38" borderId="13" xfId="72" applyNumberFormat="1" applyFont="1" applyFill="1" applyBorder="1" applyAlignment="1" applyProtection="1">
      <alignment horizontal="left" vertical="center" wrapText="1"/>
      <protection/>
    </xf>
    <xf numFmtId="0" fontId="0" fillId="41" borderId="13" xfId="66"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7" fillId="0" borderId="13" xfId="70" applyFont="1" applyFill="1" applyBorder="1" applyAlignment="1" applyProtection="1">
      <alignment vertical="top" wrapText="1"/>
      <protection/>
    </xf>
    <xf numFmtId="0" fontId="0" fillId="0" borderId="22" xfId="0" applyNumberFormat="1" applyBorder="1" applyAlignment="1">
      <alignment vertical="top" wrapText="1"/>
    </xf>
    <xf numFmtId="0" fontId="7" fillId="0" borderId="22" xfId="70" applyFont="1" applyFill="1" applyBorder="1" applyAlignment="1" applyProtection="1">
      <alignment vertical="center" wrapText="1"/>
      <protection/>
    </xf>
    <xf numFmtId="0" fontId="0" fillId="0" borderId="22" xfId="0" applyNumberFormat="1" applyBorder="1"/>
    <xf numFmtId="0" fontId="0" fillId="0" borderId="13" xfId="70" applyFont="1" applyFill="1" applyBorder="1" applyAlignment="1" applyProtection="1">
      <alignment horizontal="right" vertical="top" wrapText="1"/>
      <protection/>
    </xf>
    <xf numFmtId="49" fontId="7" fillId="0" borderId="13" xfId="0" applyNumberFormat="1" applyFont="1" applyBorder="1" applyAlignment="1" applyProtection="1">
      <alignment horizontal="right" vertical="top"/>
      <protection/>
    </xf>
    <xf numFmtId="49" fontId="7" fillId="0" borderId="22" xfId="0" applyNumberFormat="1" applyFont="1" applyBorder="1" applyAlignment="1" applyProtection="1">
      <alignment horizontal="right" vertical="top"/>
      <protection/>
    </xf>
    <xf numFmtId="49" fontId="35" fillId="43" borderId="17" xfId="0" applyFont="1" applyFill="1" applyBorder="1" applyAlignment="1" applyProtection="1">
      <alignment horizontal="left" vertical="center" indent="3"/>
      <protection/>
    </xf>
    <xf numFmtId="49" fontId="0" fillId="0" borderId="0" xfId="0"/>
    <xf numFmtId="0" fontId="7" fillId="0" borderId="0" xfId="73" applyFont="1" applyFill="1" applyAlignment="1" applyProtection="1">
      <alignment vertical="center" wrapText="1"/>
      <protection/>
    </xf>
    <xf numFmtId="0" fontId="31" fillId="7" borderId="0" xfId="73" applyFont="1" applyFill="1" applyBorder="1" applyAlignment="1" applyProtection="1">
      <alignment horizontal="center" vertical="center" wrapText="1"/>
      <protection/>
    </xf>
    <xf numFmtId="49" fontId="12" fillId="0" borderId="0" xfId="0" applyFont="1"/>
    <xf numFmtId="49" fontId="30" fillId="0" borderId="0" xfId="0" applyFont="1" applyBorder="1"/>
    <xf numFmtId="0" fontId="30" fillId="7" borderId="0" xfId="73" applyFont="1" applyFill="1" applyBorder="1" applyAlignment="1" applyProtection="1">
      <alignment vertical="center" wrapText="1"/>
      <protection/>
    </xf>
    <xf numFmtId="0" fontId="12" fillId="0" borderId="0" xfId="73" applyFont="1" applyFill="1" applyAlignment="1" applyProtection="1">
      <alignment vertical="center" wrapText="1"/>
      <protection/>
    </xf>
    <xf numFmtId="0" fontId="12" fillId="0" borderId="0" xfId="73" applyFont="1" applyFill="1" applyAlignment="1" applyProtection="1">
      <alignment horizontal="center" vertical="center" wrapText="1"/>
      <protection/>
    </xf>
    <xf numFmtId="0" fontId="31" fillId="0" borderId="0" xfId="73" applyFont="1" applyFill="1" applyAlignment="1" applyProtection="1">
      <alignment horizontal="center" vertical="center" wrapText="1"/>
      <protection/>
    </xf>
    <xf numFmtId="49" fontId="7" fillId="0" borderId="0" xfId="0" applyFont="1"/>
    <xf numFmtId="0" fontId="36" fillId="7" borderId="0" xfId="73" applyFont="1" applyFill="1" applyBorder="1" applyAlignment="1" applyProtection="1">
      <alignment vertical="top" wrapText="1"/>
      <protection/>
    </xf>
    <xf numFmtId="49" fontId="62" fillId="0" borderId="0" xfId="0" applyFont="1"/>
    <xf numFmtId="0" fontId="62" fillId="0" borderId="0" xfId="73" applyFont="1" applyFill="1" applyBorder="1" applyAlignment="1" applyProtection="1">
      <alignment vertical="center" wrapText="1"/>
      <protection/>
    </xf>
    <xf numFmtId="49" fontId="62" fillId="0" borderId="0" xfId="73" applyNumberFormat="1" applyFont="1" applyFill="1" applyBorder="1" applyAlignment="1" applyProtection="1">
      <alignment vertical="center" wrapText="1"/>
      <protection/>
    </xf>
    <xf numFmtId="0" fontId="62" fillId="0" borderId="0" xfId="73" applyFont="1" applyFill="1" applyBorder="1" applyAlignment="1" applyProtection="1">
      <alignment horizontal="center" vertical="center" wrapText="1"/>
      <protection/>
    </xf>
    <xf numFmtId="49" fontId="62" fillId="0" borderId="0" xfId="0" applyFont="1" applyFill="1" applyBorder="1" applyProtection="1">
      <protection/>
    </xf>
    <xf numFmtId="49" fontId="62" fillId="0" borderId="0" xfId="0" applyFont="1" applyBorder="1"/>
    <xf numFmtId="49" fontId="62" fillId="0" borderId="0" xfId="0" applyNumberFormat="1" applyFont="1" applyBorder="1" applyAlignment="1">
      <alignment vertical="center"/>
    </xf>
    <xf numFmtId="49" fontId="62" fillId="0" borderId="0" xfId="0" applyNumberFormat="1" applyFont="1" applyAlignment="1">
      <alignment vertical="center"/>
    </xf>
    <xf numFmtId="49" fontId="0" fillId="0" borderId="0" xfId="0"/>
    <xf numFmtId="0" fontId="7" fillId="0" borderId="0" xfId="73" applyFont="1" applyFill="1" applyAlignment="1" applyProtection="1">
      <alignment vertical="center" wrapText="1"/>
      <protection/>
    </xf>
    <xf numFmtId="0" fontId="31" fillId="7" borderId="0" xfId="73" applyFont="1" applyFill="1" applyBorder="1" applyAlignment="1" applyProtection="1">
      <alignment horizontal="center" vertical="center" wrapText="1"/>
      <protection/>
    </xf>
    <xf numFmtId="49" fontId="12" fillId="0" borderId="0" xfId="0" applyFont="1"/>
    <xf numFmtId="49" fontId="30" fillId="0" borderId="0" xfId="0" applyFont="1" applyBorder="1"/>
    <xf numFmtId="0" fontId="30" fillId="7" borderId="0" xfId="73" applyFont="1" applyFill="1" applyBorder="1" applyAlignment="1" applyProtection="1">
      <alignment vertical="center" wrapText="1"/>
      <protection/>
    </xf>
    <xf numFmtId="0" fontId="12" fillId="0" borderId="0" xfId="73" applyFont="1" applyFill="1" applyAlignment="1" applyProtection="1">
      <alignment vertical="center" wrapText="1"/>
      <protection/>
    </xf>
    <xf numFmtId="0" fontId="12" fillId="0" borderId="0" xfId="73" applyFont="1" applyFill="1" applyAlignment="1" applyProtection="1">
      <alignment horizontal="center" vertical="center" wrapText="1"/>
      <protection/>
    </xf>
    <xf numFmtId="0" fontId="31" fillId="0" borderId="0" xfId="73" applyFont="1" applyFill="1" applyAlignment="1" applyProtection="1">
      <alignment horizontal="center" vertical="center" wrapText="1"/>
      <protection/>
    </xf>
    <xf numFmtId="0" fontId="7" fillId="39" borderId="13" xfId="73" applyNumberFormat="1" applyFont="1" applyFill="1" applyBorder="1" applyAlignment="1" applyProtection="1">
      <alignment horizontal="left" vertical="center" wrapText="1" indent="6"/>
      <protection locked="0"/>
    </xf>
    <xf numFmtId="49" fontId="7" fillId="0" borderId="0" xfId="0" applyFont="1"/>
    <xf numFmtId="49" fontId="7" fillId="39" borderId="13" xfId="73" applyNumberFormat="1" applyFont="1" applyFill="1" applyBorder="1" applyAlignment="1" applyProtection="1">
      <alignment horizontal="left" vertical="center" wrapText="1" indent="7"/>
      <protection locked="0"/>
    </xf>
    <xf numFmtId="49" fontId="7" fillId="39" borderId="13" xfId="73" applyNumberFormat="1" applyFont="1" applyFill="1" applyBorder="1" applyAlignment="1" applyProtection="1">
      <alignment horizontal="left" vertical="center" wrapText="1" indent="4"/>
      <protection locked="0"/>
    </xf>
    <xf numFmtId="49" fontId="7" fillId="39" borderId="13" xfId="68" applyNumberFormat="1" applyFont="1" applyFill="1" applyBorder="1" applyAlignment="1" applyProtection="1">
      <alignment horizontal="left" vertical="center" wrapText="1"/>
      <protection locked="0"/>
    </xf>
    <xf numFmtId="49" fontId="7" fillId="2" borderId="13" xfId="49" applyNumberFormat="1" applyFont="1" applyFill="1" applyBorder="1" applyAlignment="1" applyProtection="1">
      <alignment horizontal="left" vertical="center" wrapText="1"/>
      <protection locked="0"/>
    </xf>
    <xf numFmtId="4" fontId="0" fillId="39" borderId="13" xfId="0" applyNumberFormat="1" applyFill="1" applyBorder="1" applyAlignment="1" applyProtection="1">
      <alignment horizontal="right" vertical="center" wrapText="1"/>
      <protection locked="0"/>
    </xf>
    <xf numFmtId="0" fontId="36" fillId="7" borderId="0" xfId="73" applyFont="1" applyFill="1" applyBorder="1" applyAlignment="1" applyProtection="1">
      <alignment vertical="top" wrapText="1"/>
      <protection/>
    </xf>
    <xf numFmtId="49" fontId="62" fillId="0" borderId="0" xfId="0" applyFont="1"/>
    <xf numFmtId="169" fontId="7" fillId="39" borderId="13" xfId="49" applyNumberFormat="1" applyFont="1" applyFill="1" applyBorder="1" applyAlignment="1" applyProtection="1">
      <alignment horizontal="right" vertical="center" wrapText="1"/>
      <protection locked="0"/>
    </xf>
    <xf numFmtId="0" fontId="62" fillId="0" borderId="0" xfId="73" applyFont="1" applyFill="1" applyBorder="1" applyAlignment="1" applyProtection="1">
      <alignment vertical="center" wrapText="1"/>
      <protection/>
    </xf>
    <xf numFmtId="49" fontId="62" fillId="0" borderId="0" xfId="73" applyNumberFormat="1" applyFont="1" applyFill="1" applyBorder="1" applyAlignment="1" applyProtection="1">
      <alignment vertical="center" wrapText="1"/>
      <protection/>
    </xf>
    <xf numFmtId="0" fontId="62" fillId="0" borderId="0" xfId="73" applyFont="1" applyFill="1" applyBorder="1" applyAlignment="1" applyProtection="1">
      <alignment horizontal="center" vertical="center" wrapText="1"/>
      <protection/>
    </xf>
    <xf numFmtId="49" fontId="62" fillId="0" borderId="0" xfId="0" applyFont="1" applyFill="1" applyBorder="1" applyProtection="1">
      <protection/>
    </xf>
    <xf numFmtId="49" fontId="62" fillId="0" borderId="0" xfId="0" applyFont="1" applyBorder="1"/>
    <xf numFmtId="49" fontId="62" fillId="0" borderId="0" xfId="0" applyNumberFormat="1" applyFont="1" applyBorder="1" applyAlignment="1">
      <alignment vertical="center"/>
    </xf>
    <xf numFmtId="49" fontId="62" fillId="0" borderId="0" xfId="0" applyNumberFormat="1" applyFont="1" applyAlignment="1">
      <alignment vertical="center"/>
    </xf>
    <xf numFmtId="49" fontId="7" fillId="39" borderId="13" xfId="72" applyNumberFormat="1" applyFont="1" applyFill="1" applyBorder="1" applyAlignment="1" applyProtection="1">
      <alignment horizontal="left" vertical="center" wrapText="1"/>
      <protection locked="0"/>
    </xf>
    <xf numFmtId="49" fontId="7" fillId="0" borderId="13" xfId="72" applyNumberFormat="1" applyFont="1" applyFill="1" applyBorder="1" applyAlignment="1" applyProtection="1">
      <alignment horizontal="center" vertical="center" wrapText="1"/>
      <protection/>
    </xf>
    <xf numFmtId="49" fontId="7" fillId="0" borderId="13" xfId="52" applyNumberFormat="1" applyFont="1" applyFill="1" applyBorder="1" applyAlignment="1" applyProtection="1">
      <alignment horizontal="center" vertical="center" wrapText="1"/>
      <protection/>
    </xf>
    <xf numFmtId="0" fontId="35" fillId="0" borderId="13" xfId="0" applyNumberFormat="1" applyFont="1" applyFill="1" applyBorder="1" applyAlignment="1" applyProtection="1">
      <alignment horizontal="left" vertical="center"/>
      <protection/>
    </xf>
    <xf numFmtId="49" fontId="59" fillId="39" borderId="13" xfId="49" applyNumberFormat="1" applyFont="1" applyFill="1" applyBorder="1" applyAlignment="1" applyProtection="1">
      <alignment horizontal="left" vertical="center" wrapText="1"/>
      <protection locked="0"/>
    </xf>
    <xf numFmtId="49" fontId="0" fillId="39" borderId="13" xfId="72" applyNumberFormat="1" applyFont="1" applyFill="1" applyBorder="1" applyAlignment="1" applyProtection="1">
      <alignment horizontal="center" vertical="center" wrapText="1"/>
      <protection locked="0"/>
    </xf>
    <xf numFmtId="0" fontId="7" fillId="39" borderId="13" xfId="73" applyNumberFormat="1" applyFont="1" applyFill="1" applyBorder="1" applyAlignment="1" applyProtection="1">
      <alignment horizontal="left" vertical="center" wrapText="1"/>
      <protection locked="0"/>
    </xf>
    <xf numFmtId="169" fontId="7" fillId="0" borderId="13" xfId="49" applyNumberFormat="1" applyFont="1" applyFill="1" applyBorder="1" applyAlignment="1" applyProtection="1">
      <alignment horizontal="right" vertical="center" wrapText="1"/>
      <protection/>
    </xf>
    <xf numFmtId="169" fontId="7" fillId="0" borderId="13" xfId="49" applyNumberFormat="1" applyFont="1" applyFill="1" applyBorder="1" applyAlignment="1" applyProtection="1">
      <alignment vertical="center" wrapText="1"/>
      <protection/>
    </xf>
    <xf numFmtId="4" fontId="7" fillId="0" borderId="13" xfId="73" applyNumberFormat="1" applyFont="1" applyFill="1" applyBorder="1" applyAlignment="1" applyProtection="1">
      <alignment horizontal="left" vertical="center" wrapText="1"/>
      <protection/>
    </xf>
    <xf numFmtId="0" fontId="0" fillId="0" borderId="0" xfId="0" applyNumberFormat="1"/>
    <xf numFmtId="0" fontId="62" fillId="0" borderId="0" xfId="73" applyFont="1" applyFill="1" applyAlignment="1" applyProtection="1">
      <alignment vertical="top" wrapText="1"/>
      <protection/>
    </xf>
    <xf numFmtId="49" fontId="47" fillId="0" borderId="0" xfId="71" applyNumberFormat="1" applyFont="1" applyFill="1" applyBorder="1" applyAlignment="1" applyProtection="1">
      <alignment horizontal="left" vertical="center" wrapText="1" indent="1"/>
      <protection/>
    </xf>
    <xf numFmtId="0" fontId="85" fillId="0" borderId="0" xfId="71" applyFont="1" applyFill="1" applyBorder="1" applyAlignment="1" applyProtection="1">
      <alignment horizontal="right" vertical="center" wrapText="1" indent="1"/>
      <protection/>
    </xf>
    <xf numFmtId="0" fontId="0" fillId="7" borderId="0" xfId="71" applyFont="1" applyFill="1" applyBorder="1" applyAlignment="1" applyProtection="1">
      <alignment horizontal="right" vertical="center" wrapText="1" indent="1"/>
      <protection/>
    </xf>
    <xf numFmtId="0" fontId="46" fillId="0" borderId="0" xfId="71" applyFont="1" applyFill="1" applyAlignment="1" applyProtection="1">
      <alignment horizontal="left" vertical="center" wrapText="1"/>
      <protection/>
    </xf>
    <xf numFmtId="0" fontId="46" fillId="0" borderId="0" xfId="71" applyFont="1" applyAlignment="1" applyProtection="1">
      <alignment horizontal="center" vertical="center" wrapText="1"/>
      <protection/>
    </xf>
    <xf numFmtId="0" fontId="47" fillId="0" borderId="0" xfId="71" applyFont="1" applyFill="1" applyAlignment="1" applyProtection="1">
      <alignment horizontal="left" vertical="center" wrapText="1"/>
      <protection/>
    </xf>
    <xf numFmtId="0" fontId="90" fillId="0" borderId="0" xfId="71" applyFont="1" applyAlignment="1" applyProtection="1">
      <alignment vertical="center" wrapText="1"/>
      <protection/>
    </xf>
    <xf numFmtId="0" fontId="47" fillId="7" borderId="0" xfId="71" applyFont="1" applyFill="1" applyBorder="1" applyAlignment="1" applyProtection="1">
      <alignment vertical="center" wrapText="1"/>
      <protection/>
    </xf>
    <xf numFmtId="0" fontId="47" fillId="0" borderId="0" xfId="71" applyFont="1" applyAlignment="1" applyProtection="1">
      <alignment vertical="center" wrapText="1"/>
      <protection/>
    </xf>
    <xf numFmtId="0" fontId="7" fillId="7" borderId="0" xfId="71" applyNumberFormat="1" applyFont="1" applyFill="1" applyBorder="1" applyAlignment="1" applyProtection="1">
      <alignment horizontal="center" vertical="center" wrapText="1"/>
      <protection/>
    </xf>
    <xf numFmtId="0" fontId="0" fillId="7" borderId="0" xfId="71" applyFont="1" applyFill="1" applyBorder="1" applyAlignment="1" applyProtection="1">
      <alignment horizontal="right" vertical="center" wrapText="1" indent="1"/>
      <protection/>
    </xf>
    <xf numFmtId="0" fontId="49" fillId="0" borderId="0" xfId="71" applyFont="1" applyFill="1" applyAlignment="1" applyProtection="1">
      <alignment horizontal="left" vertical="center" wrapText="1"/>
      <protection/>
    </xf>
    <xf numFmtId="0" fontId="50" fillId="0" borderId="0" xfId="71" applyFont="1" applyAlignment="1" applyProtection="1">
      <alignment vertical="center" wrapText="1"/>
      <protection/>
    </xf>
    <xf numFmtId="0" fontId="48" fillId="0" borderId="0" xfId="71" applyFont="1" applyAlignment="1" applyProtection="1">
      <alignment vertical="center" wrapText="1"/>
      <protection/>
    </xf>
    <xf numFmtId="0" fontId="49" fillId="0" borderId="0" xfId="71" applyFont="1" applyAlignment="1" applyProtection="1">
      <alignment horizontal="center" vertical="center" wrapText="1"/>
      <protection/>
    </xf>
    <xf numFmtId="0" fontId="48" fillId="7" borderId="0" xfId="71" applyFont="1" applyFill="1" applyBorder="1" applyAlignment="1" applyProtection="1">
      <alignment horizontal="right" vertical="center" wrapText="1" indent="1"/>
      <protection/>
    </xf>
    <xf numFmtId="14" fontId="48" fillId="7" borderId="0" xfId="71" applyNumberFormat="1" applyFont="1" applyFill="1" applyBorder="1" applyAlignment="1" applyProtection="1">
      <alignment horizontal="left" vertical="center" wrapText="1"/>
      <protection/>
    </xf>
    <xf numFmtId="0" fontId="49" fillId="7" borderId="0" xfId="71" applyNumberFormat="1" applyFont="1" applyFill="1" applyBorder="1" applyAlignment="1" applyProtection="1">
      <alignment horizontal="center" vertical="center" wrapText="1"/>
      <protection/>
    </xf>
    <xf numFmtId="0" fontId="48" fillId="7" borderId="0" xfId="71" applyNumberFormat="1" applyFont="1" applyFill="1" applyBorder="1" applyAlignment="1" applyProtection="1">
      <alignment horizontal="left" vertical="center" wrapText="1" indent="1"/>
      <protection/>
    </xf>
    <xf numFmtId="0" fontId="48" fillId="7" borderId="0" xfId="71" applyFont="1" applyFill="1" applyBorder="1" applyAlignment="1" applyProtection="1">
      <alignment horizontal="center" vertical="center" wrapText="1"/>
      <protection/>
    </xf>
    <xf numFmtId="0" fontId="46" fillId="0" borderId="0" xfId="71" applyFont="1" applyFill="1" applyAlignment="1" applyProtection="1">
      <alignment horizontal="left" vertical="center" wrapText="1"/>
      <protection/>
    </xf>
    <xf numFmtId="0" fontId="46" fillId="0" borderId="0" xfId="71" applyFont="1" applyAlignment="1" applyProtection="1">
      <alignment horizontal="center" vertical="center" wrapText="1"/>
      <protection/>
    </xf>
    <xf numFmtId="0" fontId="47" fillId="0" borderId="0" xfId="71" applyFont="1" applyFill="1" applyAlignment="1" applyProtection="1">
      <alignment horizontal="left" vertical="center" wrapText="1"/>
      <protection/>
    </xf>
    <xf numFmtId="0" fontId="90" fillId="0" borderId="0" xfId="71" applyFont="1" applyAlignment="1" applyProtection="1">
      <alignment vertical="center" wrapText="1"/>
      <protection/>
    </xf>
    <xf numFmtId="0" fontId="47" fillId="7" borderId="0" xfId="71" applyFont="1" applyFill="1" applyBorder="1" applyAlignment="1" applyProtection="1">
      <alignment vertical="center" wrapText="1"/>
      <protection/>
    </xf>
    <xf numFmtId="0" fontId="47" fillId="0" borderId="0" xfId="71" applyFont="1" applyAlignment="1" applyProtection="1">
      <alignment vertical="center" wrapText="1"/>
      <protection/>
    </xf>
    <xf numFmtId="49" fontId="0" fillId="0" borderId="0" xfId="0"/>
    <xf numFmtId="49" fontId="0" fillId="0" borderId="0" xfId="0" applyProtection="1">
      <protection/>
    </xf>
    <xf numFmtId="49" fontId="0" fillId="40" borderId="0" xfId="0" applyFill="1" applyProtection="1">
      <protection/>
    </xf>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49" fontId="27" fillId="7" borderId="0" xfId="52" applyNumberFormat="1" applyFont="1" applyFill="1" applyBorder="1" applyAlignment="1" applyProtection="1">
      <alignment horizontal="center" vertical="center" wrapText="1"/>
      <protection/>
    </xf>
    <xf numFmtId="0" fontId="7" fillId="0" borderId="13" xfId="70" applyFont="1" applyFill="1" applyBorder="1" applyAlignment="1" applyProtection="1">
      <alignment vertical="center" wrapText="1"/>
      <protection/>
    </xf>
    <xf numFmtId="0" fontId="31" fillId="7" borderId="0" xfId="73" applyFont="1" applyFill="1" applyBorder="1" applyAlignment="1" applyProtection="1">
      <alignment horizontal="center" vertical="center" wrapText="1"/>
      <protection/>
    </xf>
    <xf numFmtId="0" fontId="9" fillId="7" borderId="0" xfId="73" applyFont="1" applyFill="1" applyBorder="1" applyAlignment="1" applyProtection="1">
      <alignment horizontal="center" vertical="center" wrapText="1"/>
      <protection/>
    </xf>
    <xf numFmtId="0" fontId="30" fillId="7" borderId="0" xfId="73" applyFont="1" applyFill="1" applyBorder="1" applyAlignment="1" applyProtection="1">
      <alignment vertical="center" wrapText="1"/>
      <protection/>
    </xf>
    <xf numFmtId="0" fontId="30" fillId="0" borderId="0" xfId="73" applyFont="1" applyFill="1" applyAlignment="1" applyProtection="1">
      <alignment vertical="center" wrapText="1"/>
      <protection/>
    </xf>
    <xf numFmtId="49" fontId="7" fillId="0" borderId="0" xfId="73" applyNumberFormat="1" applyFont="1" applyFill="1" applyAlignment="1" applyProtection="1">
      <alignment vertical="center" wrapText="1"/>
      <protection/>
    </xf>
    <xf numFmtId="49" fontId="7" fillId="0" borderId="0" xfId="0" applyNumberFormat="1" applyFont="1"/>
    <xf numFmtId="0" fontId="7" fillId="7" borderId="13" xfId="73" applyFont="1" applyFill="1" applyBorder="1" applyAlignment="1" applyProtection="1">
      <alignment horizontal="center" vertical="center" wrapText="1"/>
      <protection/>
    </xf>
    <xf numFmtId="0" fontId="0" fillId="0" borderId="13" xfId="52" applyFont="1" applyFill="1" applyBorder="1" applyAlignment="1" applyProtection="1">
      <alignment horizontal="center" vertical="center" wrapText="1"/>
      <protection/>
    </xf>
    <xf numFmtId="0" fontId="7" fillId="43" borderId="16" xfId="73" applyFont="1" applyFill="1" applyBorder="1" applyAlignment="1" applyProtection="1">
      <alignment vertical="center" wrapText="1"/>
      <protection/>
    </xf>
    <xf numFmtId="49" fontId="7" fillId="0" borderId="13" xfId="0" applyNumberFormat="1" applyFont="1" applyBorder="1" applyProtection="1">
      <protection/>
    </xf>
    <xf numFmtId="0" fontId="7" fillId="39" borderId="13" xfId="73" applyNumberFormat="1" applyFont="1" applyFill="1" applyBorder="1" applyAlignment="1" applyProtection="1">
      <alignment horizontal="left" vertical="center" wrapText="1" indent="6"/>
      <protection locked="0"/>
    </xf>
    <xf numFmtId="0" fontId="7" fillId="0" borderId="13" xfId="73" applyFont="1" applyFill="1" applyBorder="1" applyAlignment="1" applyProtection="1">
      <alignment vertical="center" wrapText="1"/>
      <protection/>
    </xf>
    <xf numFmtId="49" fontId="7" fillId="39" borderId="13" xfId="68" applyNumberFormat="1" applyFont="1" applyFill="1" applyBorder="1" applyAlignment="1" applyProtection="1">
      <alignment horizontal="left" vertical="center" wrapText="1"/>
      <protection locked="0"/>
    </xf>
    <xf numFmtId="49" fontId="7" fillId="0" borderId="0" xfId="54">
      <alignment vertical="top"/>
      <protection/>
    </xf>
    <xf numFmtId="49" fontId="7" fillId="0" borderId="20" xfId="0" applyNumberFormat="1" applyFont="1" applyBorder="1" applyAlignment="1" applyProtection="1">
      <alignment vertical="top" wrapText="1"/>
      <protection/>
    </xf>
    <xf numFmtId="0" fontId="60" fillId="0" borderId="0" xfId="73" applyFont="1" applyFill="1" applyAlignment="1" applyProtection="1">
      <alignment vertical="center" wrapText="1"/>
      <protection/>
    </xf>
    <xf numFmtId="49" fontId="0" fillId="7" borderId="13" xfId="73" applyNumberFormat="1" applyFont="1" applyFill="1" applyBorder="1" applyAlignment="1" applyProtection="1">
      <alignment horizontal="center" vertical="center" wrapText="1"/>
      <protection/>
    </xf>
    <xf numFmtId="0" fontId="0" fillId="0" borderId="0" xfId="0" applyNumberFormat="1" applyFill="1" applyBorder="1" applyAlignment="1">
      <alignment vertical="center"/>
    </xf>
    <xf numFmtId="0" fontId="7" fillId="0" borderId="13" xfId="73" applyNumberFormat="1" applyFont="1" applyFill="1" applyBorder="1" applyAlignment="1" applyProtection="1">
      <alignment vertical="center" wrapText="1"/>
      <protection/>
    </xf>
    <xf numFmtId="0" fontId="7" fillId="0" borderId="0" xfId="72" applyNumberFormat="1" applyFont="1" applyFill="1" applyBorder="1" applyAlignment="1" applyProtection="1">
      <alignment vertical="center" wrapText="1"/>
      <protection/>
    </xf>
    <xf numFmtId="0" fontId="62" fillId="0" borderId="0" xfId="73" applyFont="1" applyFill="1" applyAlignment="1" applyProtection="1">
      <alignment vertical="center" wrapText="1"/>
      <protection/>
    </xf>
    <xf numFmtId="0" fontId="62" fillId="0" borderId="0" xfId="73" applyFont="1" applyFill="1" applyAlignment="1" applyProtection="1">
      <alignment vertical="center"/>
      <protection/>
    </xf>
    <xf numFmtId="0" fontId="62" fillId="0" borderId="0" xfId="0" applyNumberFormat="1" applyFont="1" applyFill="1" applyBorder="1" applyAlignment="1">
      <alignment vertical="center"/>
    </xf>
    <xf numFmtId="49" fontId="62" fillId="0" borderId="0" xfId="73" applyNumberFormat="1" applyFont="1" applyFill="1" applyAlignment="1" applyProtection="1">
      <alignment vertical="center" wrapText="1"/>
      <protection/>
    </xf>
    <xf numFmtId="169" fontId="7" fillId="39" borderId="13" xfId="49" applyNumberFormat="1" applyFont="1" applyFill="1" applyBorder="1" applyAlignment="1" applyProtection="1">
      <alignment horizontal="right" vertical="center" wrapText="1"/>
      <protection locked="0"/>
    </xf>
    <xf numFmtId="49" fontId="7" fillId="0" borderId="0" xfId="73" applyNumberFormat="1" applyFont="1" applyFill="1" applyBorder="1" applyAlignment="1" applyProtection="1">
      <alignment vertical="center" wrapText="1"/>
      <protection/>
    </xf>
    <xf numFmtId="49" fontId="7" fillId="0" borderId="0" xfId="54" applyNumberFormat="1" applyFont="1">
      <alignment vertical="top"/>
      <protection/>
    </xf>
    <xf numFmtId="49" fontId="0" fillId="39" borderId="13" xfId="49" applyNumberFormat="1" applyFont="1" applyFill="1" applyBorder="1" applyAlignment="1" applyProtection="1">
      <alignment horizontal="left" vertical="center" wrapText="1" indent="2"/>
      <protection locked="0"/>
    </xf>
    <xf numFmtId="49" fontId="7" fillId="0" borderId="13" xfId="73" applyNumberFormat="1" applyFont="1" applyFill="1" applyBorder="1" applyAlignment="1" applyProtection="1">
      <alignment horizontal="left" vertical="center" wrapText="1"/>
      <protection/>
    </xf>
    <xf numFmtId="0" fontId="0" fillId="0" borderId="13" xfId="73" applyFont="1" applyFill="1" applyBorder="1" applyAlignment="1" applyProtection="1">
      <alignment horizontal="center" vertical="center" wrapText="1"/>
      <protection/>
    </xf>
    <xf numFmtId="49" fontId="7" fillId="39" borderId="13" xfId="72" applyNumberFormat="1" applyFont="1" applyFill="1" applyBorder="1" applyAlignment="1" applyProtection="1">
      <alignment horizontal="left" vertical="center" wrapText="1"/>
      <protection locked="0"/>
    </xf>
    <xf numFmtId="49" fontId="59" fillId="39" borderId="13" xfId="49" applyNumberFormat="1" applyFill="1" applyBorder="1" applyAlignment="1" applyProtection="1">
      <alignment horizontal="left" vertical="center" wrapText="1"/>
      <protection locked="0"/>
    </xf>
    <xf numFmtId="0" fontId="7" fillId="38" borderId="13" xfId="72"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49" fontId="67" fillId="7" borderId="0" xfId="52" applyNumberFormat="1" applyFont="1" applyFill="1" applyBorder="1" applyAlignment="1" applyProtection="1">
      <alignment horizontal="center" vertical="center" wrapText="1"/>
      <protection/>
    </xf>
    <xf numFmtId="0" fontId="67" fillId="0" borderId="0" xfId="0" applyNumberFormat="1" applyFont="1" applyFill="1" applyBorder="1" applyAlignment="1">
      <alignment horizontal="center" vertical="center"/>
    </xf>
    <xf numFmtId="0" fontId="67" fillId="0" borderId="0" xfId="66" applyNumberFormat="1" applyFont="1" applyFill="1" applyBorder="1" applyAlignment="1" applyProtection="1">
      <alignment horizontal="center" vertical="center" wrapText="1"/>
      <protection/>
    </xf>
    <xf numFmtId="0" fontId="67" fillId="0" borderId="0" xfId="72"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2"/>
      <protection/>
    </xf>
    <xf numFmtId="49" fontId="7" fillId="0" borderId="0" xfId="73" applyNumberFormat="1" applyFont="1" applyFill="1" applyBorder="1" applyAlignment="1" applyProtection="1">
      <alignment horizontal="center" vertical="center" wrapText="1"/>
      <protection/>
    </xf>
    <xf numFmtId="0" fontId="0" fillId="0" borderId="0" xfId="0" applyNumberFormat="1" applyFill="1" applyBorder="1" applyAlignment="1" applyProtection="1">
      <alignment vertical="center"/>
      <protection/>
    </xf>
    <xf numFmtId="0" fontId="62" fillId="0" borderId="0" xfId="0" applyNumberFormat="1" applyFont="1" applyFill="1" applyBorder="1" applyAlignment="1" applyProtection="1">
      <alignment vertical="center"/>
      <protection/>
    </xf>
    <xf numFmtId="0" fontId="68" fillId="0" borderId="0" xfId="0" applyNumberFormat="1" applyFont="1" applyFill="1" applyBorder="1" applyAlignment="1">
      <alignment vertical="center"/>
    </xf>
    <xf numFmtId="0" fontId="7" fillId="0" borderId="13" xfId="73" applyNumberFormat="1" applyFont="1" applyFill="1" applyBorder="1" applyAlignment="1" applyProtection="1">
      <alignment horizontal="center" vertical="center" wrapText="1"/>
      <protection/>
    </xf>
    <xf numFmtId="0" fontId="18" fillId="0" borderId="0" xfId="74" applyFont="1" applyBorder="1" applyAlignment="1">
      <alignment vertical="center" wrapText="1"/>
      <protection/>
    </xf>
    <xf numFmtId="0" fontId="0" fillId="0" borderId="13" xfId="0" applyNumberFormat="1" applyFill="1" applyBorder="1" applyAlignment="1" applyProtection="1">
      <alignment vertical="center"/>
      <protection/>
    </xf>
    <xf numFmtId="0" fontId="7" fillId="0" borderId="13" xfId="66"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3"/>
      <protection/>
    </xf>
    <xf numFmtId="0" fontId="62" fillId="0" borderId="0" xfId="0" applyNumberFormat="1" applyFont="1" applyFill="1" applyBorder="1" applyAlignment="1">
      <alignment horizontal="center" vertical="center"/>
    </xf>
    <xf numFmtId="0" fontId="7" fillId="0" borderId="13" xfId="73" applyNumberFormat="1" applyFont="1" applyFill="1" applyBorder="1" applyAlignment="1" applyProtection="1">
      <alignment vertical="top" wrapText="1"/>
      <protection/>
    </xf>
    <xf numFmtId="0" fontId="0" fillId="39" borderId="13" xfId="49" applyNumberFormat="1" applyFont="1" applyFill="1" applyBorder="1" applyAlignment="1" applyProtection="1">
      <alignment horizontal="left" vertical="center" wrapText="1"/>
      <protection locked="0"/>
    </xf>
    <xf numFmtId="0" fontId="7" fillId="0" borderId="13" xfId="73" applyNumberFormat="1" applyFont="1" applyFill="1" applyBorder="1" applyAlignment="1" applyProtection="1">
      <alignment horizontal="left" vertical="top" wrapText="1"/>
      <protection/>
    </xf>
    <xf numFmtId="0" fontId="7" fillId="0" borderId="13" xfId="66" applyFont="1" applyFill="1" applyBorder="1" applyAlignment="1" applyProtection="1">
      <alignment horizontal="left" vertical="center" wrapText="1" indent="1"/>
      <protection/>
    </xf>
    <xf numFmtId="0" fontId="7" fillId="0" borderId="0" xfId="66" applyFont="1" applyFill="1" applyBorder="1" applyAlignment="1" applyProtection="1">
      <alignment horizontal="left" vertical="center" wrapText="1" indent="2"/>
      <protection/>
    </xf>
    <xf numFmtId="0" fontId="7" fillId="0" borderId="0" xfId="72" applyNumberFormat="1" applyFont="1" applyFill="1" applyBorder="1" applyAlignment="1" applyProtection="1">
      <alignment horizontal="left" vertical="center" wrapText="1"/>
      <protection/>
    </xf>
    <xf numFmtId="0" fontId="7" fillId="0" borderId="13" xfId="66" applyFont="1" applyFill="1" applyBorder="1" applyAlignment="1" applyProtection="1">
      <alignment horizontal="left" vertical="center" wrapText="1" indent="4"/>
      <protection/>
    </xf>
    <xf numFmtId="0" fontId="57" fillId="0" borderId="0" xfId="73" applyFont="1" applyFill="1" applyAlignment="1" applyProtection="1">
      <alignment vertical="center" wrapText="1"/>
      <protection/>
    </xf>
    <xf numFmtId="0" fontId="57" fillId="0" borderId="0" xfId="74" applyFont="1" applyBorder="1" applyAlignment="1">
      <alignment vertical="center" wrapText="1"/>
      <protection/>
    </xf>
    <xf numFmtId="0" fontId="7" fillId="39" borderId="13" xfId="72" applyNumberFormat="1" applyFont="1" applyFill="1" applyBorder="1" applyAlignment="1" applyProtection="1">
      <alignment horizontal="left" vertical="center" wrapText="1"/>
      <protection locked="0"/>
    </xf>
    <xf numFmtId="0" fontId="47" fillId="0" borderId="0" xfId="66" applyFont="1" applyFill="1" applyBorder="1" applyAlignment="1" applyProtection="1">
      <alignment vertical="center" wrapText="1"/>
      <protection/>
    </xf>
    <xf numFmtId="0" fontId="7" fillId="7" borderId="0" xfId="73" applyFont="1" applyFill="1" applyBorder="1" applyAlignment="1" applyProtection="1">
      <alignment horizontal="right" vertical="center" wrapText="1"/>
      <protection/>
    </xf>
    <xf numFmtId="0" fontId="7" fillId="7" borderId="0" xfId="73" applyFont="1" applyFill="1" applyBorder="1" applyAlignment="1" applyProtection="1">
      <alignment horizontal="center" vertical="center" wrapText="1"/>
      <protection/>
    </xf>
    <xf numFmtId="0" fontId="7" fillId="7" borderId="0" xfId="73" applyFont="1" applyFill="1" applyBorder="1" applyAlignment="1" applyProtection="1">
      <alignment horizontal="right" vertical="center"/>
      <protection/>
    </xf>
    <xf numFmtId="49" fontId="62" fillId="0" borderId="0" xfId="54" applyFont="1" applyAlignment="1">
      <alignment vertical="top"/>
      <protection/>
    </xf>
    <xf numFmtId="49" fontId="35" fillId="43" borderId="17" xfId="54" applyFont="1" applyFill="1" applyBorder="1" applyAlignment="1" applyProtection="1">
      <alignment horizontal="left" vertical="center" indent="3"/>
      <protection/>
    </xf>
    <xf numFmtId="49" fontId="38" fillId="43" borderId="18" xfId="54" applyFont="1" applyFill="1" applyBorder="1" applyAlignment="1" applyProtection="1">
      <alignment horizontal="center" vertical="top"/>
      <protection/>
    </xf>
    <xf numFmtId="0" fontId="44" fillId="0" borderId="0" xfId="73" applyFont="1" applyFill="1" applyAlignment="1" applyProtection="1">
      <alignment horizontal="right" vertical="top" wrapText="1"/>
      <protection/>
    </xf>
    <xf numFmtId="49" fontId="35" fillId="43" borderId="17" xfId="54" applyFont="1" applyFill="1" applyBorder="1" applyAlignment="1" applyProtection="1">
      <alignment horizontal="left" vertical="center" indent="2"/>
      <protection/>
    </xf>
    <xf numFmtId="0" fontId="7" fillId="0" borderId="0" xfId="73" applyFont="1" applyFill="1" applyAlignment="1" applyProtection="1">
      <alignment horizontal="left" vertical="center" wrapText="1" indent="1"/>
      <protection/>
    </xf>
    <xf numFmtId="0" fontId="7" fillId="0" borderId="0" xfId="73" applyFont="1" applyFill="1" applyAlignment="1" applyProtection="1">
      <alignment horizontal="left" vertical="center" wrapText="1" indent="2"/>
      <protection/>
    </xf>
    <xf numFmtId="0" fontId="0" fillId="0" borderId="13" xfId="73" applyFont="1" applyFill="1" applyBorder="1" applyAlignment="1" applyProtection="1">
      <alignment horizontal="left" vertical="center" wrapText="1"/>
      <protection/>
    </xf>
    <xf numFmtId="0" fontId="7" fillId="0" borderId="31" xfId="73" applyNumberFormat="1" applyFont="1" applyFill="1" applyBorder="1" applyAlignment="1" applyProtection="1">
      <alignment horizontal="left" vertical="center" wrapText="1"/>
      <protection/>
    </xf>
    <xf numFmtId="49" fontId="35" fillId="43" borderId="17" xfId="54" applyFont="1" applyFill="1" applyBorder="1" applyAlignment="1" applyProtection="1">
      <alignment horizontal="left" vertical="center"/>
      <protection/>
    </xf>
    <xf numFmtId="49" fontId="0" fillId="7" borderId="16" xfId="73" applyNumberFormat="1" applyFont="1" applyFill="1" applyBorder="1" applyAlignment="1" applyProtection="1">
      <alignment horizontal="center" vertical="center" wrapText="1"/>
      <protection/>
    </xf>
    <xf numFmtId="0" fontId="7" fillId="0" borderId="26" xfId="73" applyFont="1" applyFill="1" applyBorder="1" applyAlignment="1" applyProtection="1">
      <alignment vertical="center" wrapText="1"/>
      <protection/>
    </xf>
    <xf numFmtId="0" fontId="86" fillId="0" borderId="0" xfId="73" applyFont="1" applyFill="1" applyAlignment="1" applyProtection="1">
      <alignment vertical="center" wrapText="1"/>
      <protection/>
    </xf>
    <xf numFmtId="49" fontId="0" fillId="7" borderId="22" xfId="73" applyNumberFormat="1" applyFont="1" applyFill="1" applyBorder="1" applyAlignment="1" applyProtection="1">
      <alignment horizontal="center" vertical="center" wrapText="1"/>
      <protection/>
    </xf>
    <xf numFmtId="0" fontId="7" fillId="43" borderId="27" xfId="73" applyFont="1" applyFill="1" applyBorder="1" applyAlignment="1" applyProtection="1">
      <alignment vertical="center" wrapText="1"/>
      <protection/>
    </xf>
    <xf numFmtId="0" fontId="0" fillId="7" borderId="16" xfId="71" applyFont="1" applyFill="1" applyBorder="1" applyAlignment="1" applyProtection="1">
      <alignment horizontal="right" vertical="center" wrapText="1" indent="1"/>
      <protection/>
    </xf>
    <xf numFmtId="49" fontId="7" fillId="0" borderId="26" xfId="54" applyBorder="1">
      <alignment vertical="top"/>
      <protection/>
    </xf>
    <xf numFmtId="0" fontId="0" fillId="38" borderId="13" xfId="49" applyNumberFormat="1" applyFont="1" applyFill="1" applyBorder="1" applyAlignment="1" applyProtection="1">
      <alignment horizontal="left" vertical="center" wrapText="1" indent="1"/>
      <protection/>
    </xf>
    <xf numFmtId="0" fontId="0" fillId="38" borderId="13" xfId="73" applyFont="1" applyFill="1" applyBorder="1" applyAlignment="1" applyProtection="1">
      <alignment horizontal="left" vertical="center" wrapText="1" indent="1"/>
      <protection/>
    </xf>
    <xf numFmtId="49" fontId="7" fillId="39" borderId="13" xfId="71" applyNumberFormat="1" applyFont="1" applyFill="1" applyBorder="1" applyAlignment="1" applyProtection="1">
      <alignment horizontal="left" vertical="center" wrapText="1" indent="1"/>
      <protection locked="0"/>
    </xf>
    <xf numFmtId="49" fontId="0" fillId="39" borderId="13" xfId="72" applyNumberFormat="1" applyFont="1" applyFill="1" applyBorder="1" applyAlignment="1" applyProtection="1">
      <alignment horizontal="left" vertical="center" wrapText="1" indent="1"/>
      <protection locked="0"/>
    </xf>
    <xf numFmtId="0" fontId="7" fillId="39" borderId="13" xfId="71" applyNumberFormat="1" applyFont="1" applyFill="1" applyBorder="1" applyAlignment="1" applyProtection="1">
      <alignment horizontal="left" vertical="center" wrapText="1" indent="1"/>
      <protection locked="0"/>
    </xf>
    <xf numFmtId="49" fontId="0" fillId="39" borderId="13" xfId="72" applyNumberFormat="1" applyFont="1" applyFill="1" applyBorder="1" applyAlignment="1" applyProtection="1">
      <alignment horizontal="left" vertical="center" wrapText="1"/>
      <protection locked="0"/>
    </xf>
    <xf numFmtId="49" fontId="0" fillId="39" borderId="18" xfId="72" applyNumberFormat="1" applyFont="1" applyFill="1" applyBorder="1" applyAlignment="1" applyProtection="1">
      <alignment horizontal="left" vertical="center" wrapText="1"/>
      <protection locked="0"/>
    </xf>
    <xf numFmtId="49" fontId="59" fillId="2" borderId="13" xfId="49" applyNumberFormat="1" applyFill="1" applyBorder="1" applyAlignment="1" applyProtection="1">
      <alignment horizontal="left" vertical="center" wrapText="1"/>
      <protection locked="0"/>
    </xf>
    <xf numFmtId="0" fontId="85" fillId="7" borderId="0" xfId="71" applyFont="1" applyFill="1" applyBorder="1" applyAlignment="1" applyProtection="1">
      <alignment horizontal="right" vertical="center" wrapText="1" indent="1"/>
      <protection/>
    </xf>
    <xf numFmtId="0" fontId="86" fillId="0" borderId="0" xfId="72" applyNumberFormat="1" applyFont="1" applyFill="1" applyBorder="1" applyAlignment="1" applyProtection="1">
      <alignment vertical="center" wrapText="1"/>
      <protection/>
    </xf>
    <xf numFmtId="4" fontId="0" fillId="39" borderId="13" xfId="49" applyNumberFormat="1" applyFont="1" applyFill="1" applyBorder="1" applyAlignment="1" applyProtection="1">
      <alignment horizontal="right" vertical="center" wrapText="1"/>
      <protection locked="0"/>
    </xf>
    <xf numFmtId="0" fontId="85" fillId="0" borderId="0" xfId="0" applyNumberFormat="1" applyFont="1" applyFill="1" applyBorder="1" applyAlignment="1" applyProtection="1">
      <alignment horizontal="center" vertical="center"/>
      <protection/>
    </xf>
    <xf numFmtId="0" fontId="0" fillId="0" borderId="0" xfId="0" applyNumberFormat="1"/>
    <xf numFmtId="0" fontId="0" fillId="0" borderId="0" xfId="0" applyNumberFormat="1"/>
    <xf numFmtId="0" fontId="0" fillId="0" borderId="0" xfId="0" applyNumberFormat="1"/>
    <xf numFmtId="49" fontId="0" fillId="39" borderId="13" xfId="72" applyNumberFormat="1" applyFont="1" applyFill="1" applyBorder="1" applyAlignment="1" applyProtection="1">
      <alignment horizontal="center" vertical="center" wrapText="1"/>
      <protection locked="0"/>
    </xf>
    <xf numFmtId="49" fontId="7" fillId="7" borderId="0" xfId="71" applyNumberFormat="1" applyFont="1" applyFill="1" applyBorder="1" applyAlignment="1" applyProtection="1">
      <alignment horizontal="right" vertical="top" wrapText="1"/>
      <protection/>
    </xf>
    <xf numFmtId="169" fontId="0" fillId="2" borderId="13" xfId="0" applyNumberFormat="1" applyFill="1" applyBorder="1" applyAlignment="1" applyProtection="1">
      <alignment horizontal="right" vertical="center"/>
      <protection locked="0"/>
    </xf>
    <xf numFmtId="0" fontId="0" fillId="0" borderId="0" xfId="0" applyNumberFormat="1"/>
    <xf numFmtId="0" fontId="0" fillId="0" borderId="0" xfId="0" applyNumberFormat="1" applyAlignment="1">
      <alignment vertical="center"/>
    </xf>
    <xf numFmtId="0" fontId="7" fillId="0" borderId="13" xfId="73" applyNumberFormat="1" applyFont="1" applyFill="1" applyBorder="1" applyAlignment="1" applyProtection="1">
      <alignment horizontal="left" vertical="top" wrapText="1"/>
      <protection/>
    </xf>
    <xf numFmtId="0" fontId="62" fillId="0" borderId="0" xfId="73" applyFont="1" applyFill="1" applyBorder="1" applyAlignment="1" applyProtection="1">
      <alignment horizontal="center" vertical="center" wrapText="1"/>
      <protection/>
    </xf>
    <xf numFmtId="0" fontId="31" fillId="0" borderId="35" xfId="73"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protection/>
    </xf>
    <xf numFmtId="49" fontId="7" fillId="0" borderId="13" xfId="52" applyNumberFormat="1" applyFont="1" applyFill="1" applyBorder="1" applyAlignment="1" applyProtection="1">
      <alignment horizontal="center" vertical="center" wrapText="1"/>
      <protection/>
    </xf>
    <xf numFmtId="49" fontId="0" fillId="39" borderId="13" xfId="0" applyNumberFormat="1" applyFill="1" applyBorder="1" applyAlignment="1" applyProtection="1">
      <alignment horizontal="left" vertical="center" wrapText="1"/>
      <protection locked="0"/>
    </xf>
    <xf numFmtId="22" fontId="7" fillId="0" borderId="0" xfId="68" applyNumberFormat="1" applyFont="1" applyAlignment="1" applyProtection="1">
      <alignment horizontal="left" vertical="center" wrapText="1"/>
      <protection/>
    </xf>
    <xf numFmtId="49" fontId="0" fillId="38" borderId="13" xfId="72" applyNumberFormat="1" applyFont="1" applyFill="1" applyBorder="1" applyAlignment="1" applyProtection="1">
      <alignment horizontal="left" vertical="center" wrapText="1" indent="1"/>
      <protection/>
    </xf>
    <xf numFmtId="49" fontId="7" fillId="39" borderId="36" xfId="71" applyNumberFormat="1" applyFont="1" applyFill="1" applyBorder="1" applyAlignment="1" applyProtection="1">
      <alignment horizontal="center" vertical="center" wrapText="1"/>
      <protection locked="0"/>
    </xf>
    <xf numFmtId="49" fontId="7" fillId="38" borderId="20" xfId="72" applyNumberFormat="1" applyFont="1" applyFill="1" applyBorder="1" applyAlignment="1" applyProtection="1">
      <alignment horizontal="center" vertical="center" wrapText="1"/>
      <protection/>
    </xf>
    <xf numFmtId="49" fontId="0" fillId="38" borderId="13" xfId="0" applyNumberFormat="1" applyFill="1" applyBorder="1" applyAlignment="1" applyProtection="1">
      <alignment horizontal="left" vertical="center" wrapText="1"/>
      <protection/>
    </xf>
    <xf numFmtId="0" fontId="18" fillId="0" borderId="18" xfId="74" applyFont="1" applyBorder="1" applyAlignment="1">
      <alignment horizontal="center" vertical="center" wrapText="1"/>
      <protection/>
    </xf>
    <xf numFmtId="0" fontId="18" fillId="0" borderId="16" xfId="74" applyFont="1" applyBorder="1" applyAlignment="1">
      <alignment horizontal="center" vertical="center" wrapText="1"/>
      <protection/>
    </xf>
    <xf numFmtId="0" fontId="9" fillId="0" borderId="0" xfId="71" applyFont="1" applyAlignment="1" applyProtection="1">
      <alignment horizontal="left" vertical="top" wrapText="1"/>
      <protection/>
    </xf>
    <xf numFmtId="0" fontId="7" fillId="7" borderId="0" xfId="71" applyNumberFormat="1" applyFont="1" applyFill="1" applyBorder="1" applyAlignment="1" applyProtection="1">
      <alignment horizontal="left" vertical="top" wrapText="1"/>
      <protection/>
    </xf>
    <xf numFmtId="14" fontId="7" fillId="38" borderId="13" xfId="72" applyNumberFormat="1" applyFont="1" applyFill="1" applyBorder="1" applyAlignment="1" applyProtection="1">
      <alignment horizontal="left" vertical="center" wrapText="1" indent="1"/>
      <protection/>
    </xf>
    <xf numFmtId="0" fontId="31" fillId="0" borderId="35" xfId="73" applyFont="1" applyFill="1" applyBorder="1" applyAlignment="1" applyProtection="1">
      <alignment horizontal="center" vertical="center" wrapText="1"/>
      <protection/>
    </xf>
    <xf numFmtId="0" fontId="7" fillId="0" borderId="13" xfId="73" applyFont="1" applyFill="1" applyBorder="1" applyAlignment="1" applyProtection="1">
      <alignment horizontal="center" vertical="center" wrapText="1"/>
      <protection/>
    </xf>
    <xf numFmtId="0" fontId="18" fillId="0" borderId="18" xfId="51" applyFont="1" applyFill="1" applyBorder="1" applyAlignment="1" applyProtection="1">
      <alignment horizontal="left" vertical="center" wrapText="1" indent="1"/>
      <protection/>
    </xf>
    <xf numFmtId="0" fontId="18" fillId="0" borderId="13" xfId="51" applyFont="1" applyFill="1" applyBorder="1" applyAlignment="1" applyProtection="1">
      <alignment horizontal="left" vertical="center" wrapText="1" indent="1"/>
      <protection/>
    </xf>
    <xf numFmtId="0" fontId="18" fillId="0" borderId="16" xfId="51" applyFont="1" applyFill="1" applyBorder="1" applyAlignment="1" applyProtection="1">
      <alignment horizontal="left" vertical="center" wrapText="1" indent="1"/>
      <protection/>
    </xf>
    <xf numFmtId="49" fontId="7" fillId="0" borderId="13" xfId="52" applyNumberFormat="1" applyFont="1" applyFill="1" applyBorder="1" applyAlignment="1" applyProtection="1">
      <alignment horizontal="center" vertical="center" wrapText="1"/>
      <protection/>
    </xf>
    <xf numFmtId="49" fontId="0" fillId="38" borderId="13" xfId="0" applyNumberFormat="1" applyFill="1" applyBorder="1" applyAlignment="1" applyProtection="1">
      <alignment horizontal="left" vertical="center" wrapText="1"/>
      <protection/>
    </xf>
    <xf numFmtId="49" fontId="7" fillId="38" borderId="13" xfId="72" applyNumberFormat="1" applyFont="1" applyFill="1" applyBorder="1" applyAlignment="1" applyProtection="1">
      <alignment horizontal="center" vertical="center" wrapText="1"/>
      <protection/>
    </xf>
    <xf numFmtId="49" fontId="0" fillId="38" borderId="13" xfId="0" applyFill="1" applyBorder="1" applyProtection="1">
      <protection/>
    </xf>
    <xf numFmtId="49" fontId="0" fillId="0" borderId="13" xfId="0" applyBorder="1"/>
    <xf numFmtId="0" fontId="0" fillId="38" borderId="13" xfId="0" applyNumberFormat="1" applyFill="1" applyBorder="1" applyAlignment="1" applyProtection="1">
      <alignment horizontal="left" vertical="center" wrapText="1"/>
      <protection/>
    </xf>
    <xf numFmtId="0" fontId="0" fillId="0" borderId="13" xfId="0" applyNumberFormat="1" applyBorder="1" applyAlignment="1">
      <alignment horizontal="center" vertical="center"/>
    </xf>
    <xf numFmtId="0" fontId="7" fillId="38" borderId="13" xfId="52" applyNumberFormat="1" applyFont="1" applyFill="1" applyBorder="1" applyAlignment="1" applyProtection="1">
      <alignment horizontal="left" vertical="center" wrapText="1"/>
      <protection/>
    </xf>
    <xf numFmtId="49" fontId="0" fillId="38" borderId="13" xfId="0" applyFill="1" applyBorder="1" applyAlignment="1" applyProtection="1">
      <alignment horizontal="left" vertical="top"/>
      <protection/>
    </xf>
    <xf numFmtId="0" fontId="7" fillId="38" borderId="22" xfId="72" applyNumberFormat="1" applyFont="1" applyFill="1" applyBorder="1" applyAlignment="1" applyProtection="1">
      <alignment horizontal="left" vertical="center" wrapText="1"/>
      <protection/>
    </xf>
    <xf numFmtId="0" fontId="7" fillId="38" borderId="32" xfId="72" applyNumberFormat="1" applyFont="1" applyFill="1" applyBorder="1" applyAlignment="1" applyProtection="1">
      <alignment horizontal="left" vertical="center" wrapText="1"/>
      <protection/>
    </xf>
    <xf numFmtId="0" fontId="7" fillId="38" borderId="31" xfId="72" applyNumberFormat="1" applyFont="1" applyFill="1" applyBorder="1" applyAlignment="1" applyProtection="1">
      <alignment horizontal="left" vertical="center" wrapText="1"/>
      <protection/>
    </xf>
    <xf numFmtId="0" fontId="7" fillId="38" borderId="13" xfId="72"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center" vertical="center" wrapText="1"/>
      <protection/>
    </xf>
    <xf numFmtId="0" fontId="85" fillId="0" borderId="0" xfId="0" applyNumberFormat="1" applyFont="1" applyFill="1" applyBorder="1" applyAlignment="1">
      <alignment horizontal="right" vertical="center"/>
    </xf>
    <xf numFmtId="0" fontId="85" fillId="0" borderId="0" xfId="0" applyNumberFormat="1" applyFont="1" applyFill="1" applyBorder="1" applyAlignment="1" applyProtection="1">
      <alignment horizontal="center" vertical="center"/>
      <protection/>
    </xf>
    <xf numFmtId="0" fontId="47" fillId="0" borderId="35" xfId="51" applyFont="1" applyFill="1" applyBorder="1" applyAlignment="1" applyProtection="1">
      <alignment horizontal="left" vertical="center" wrapText="1" indent="1"/>
      <protection/>
    </xf>
    <xf numFmtId="0" fontId="47" fillId="0" borderId="32" xfId="51" applyFont="1" applyFill="1" applyBorder="1" applyAlignment="1" applyProtection="1">
      <alignment horizontal="left" vertical="center" wrapText="1" indent="1"/>
      <protection/>
    </xf>
    <xf numFmtId="0" fontId="47" fillId="0" borderId="37" xfId="51" applyFont="1" applyFill="1" applyBorder="1" applyAlignment="1" applyProtection="1">
      <alignment horizontal="left" vertical="center" wrapText="1" indent="1"/>
      <protection/>
    </xf>
    <xf numFmtId="0" fontId="47" fillId="0" borderId="0" xfId="66" applyFont="1" applyFill="1" applyBorder="1" applyAlignment="1" applyProtection="1">
      <alignment horizontal="right" vertical="center" wrapText="1"/>
      <protection/>
    </xf>
    <xf numFmtId="0" fontId="47" fillId="0" borderId="19" xfId="66" applyFont="1" applyFill="1" applyBorder="1" applyAlignment="1" applyProtection="1">
      <alignment horizontal="right" vertical="center" wrapText="1"/>
      <protection/>
    </xf>
    <xf numFmtId="0" fontId="7" fillId="0" borderId="13" xfId="66" applyFont="1" applyFill="1" applyBorder="1" applyAlignment="1" applyProtection="1">
      <alignment horizontal="right" vertical="center" wrapText="1"/>
      <protection/>
    </xf>
    <xf numFmtId="49" fontId="27" fillId="7" borderId="19" xfId="52" applyNumberFormat="1" applyFont="1" applyFill="1" applyBorder="1" applyAlignment="1" applyProtection="1">
      <alignment horizontal="center" vertical="center" wrapText="1"/>
      <protection/>
    </xf>
    <xf numFmtId="0" fontId="0" fillId="0" borderId="0" xfId="0" applyNumberFormat="1" applyAlignment="1" quotePrefix="1">
      <alignment horizontal="left" vertical="top" wrapText="1" indent="1"/>
    </xf>
    <xf numFmtId="0" fontId="0" fillId="0" borderId="0" xfId="0" applyNumberFormat="1" applyAlignment="1">
      <alignment horizontal="left" vertical="top" wrapText="1" indent="1"/>
    </xf>
    <xf numFmtId="0" fontId="0" fillId="0" borderId="13" xfId="0" applyNumberFormat="1" applyBorder="1" applyAlignment="1">
      <alignment horizontal="center" vertical="center" wrapText="1"/>
    </xf>
    <xf numFmtId="49" fontId="7" fillId="38" borderId="13" xfId="52" applyNumberFormat="1" applyFont="1" applyFill="1" applyBorder="1" applyAlignment="1" applyProtection="1">
      <alignment horizontal="left" vertical="center" wrapText="1"/>
      <protection/>
    </xf>
    <xf numFmtId="0" fontId="0" fillId="0" borderId="0" xfId="0" applyNumberFormat="1" applyAlignment="1">
      <alignment horizontal="left" vertical="top" wrapText="1"/>
    </xf>
    <xf numFmtId="0" fontId="7" fillId="0" borderId="0" xfId="73" applyFont="1" applyFill="1" applyAlignment="1" applyProtection="1">
      <alignment horizontal="left" vertical="top" wrapText="1"/>
      <protection/>
    </xf>
    <xf numFmtId="0" fontId="18" fillId="0" borderId="18" xfId="74" applyFont="1" applyFill="1" applyBorder="1" applyAlignment="1">
      <alignment horizontal="left" vertical="center" wrapText="1" indent="1"/>
      <protection/>
    </xf>
    <xf numFmtId="0" fontId="18" fillId="0" borderId="13" xfId="74" applyFont="1" applyFill="1" applyBorder="1" applyAlignment="1">
      <alignment horizontal="left" vertical="center" wrapText="1" indent="1"/>
      <protection/>
    </xf>
    <xf numFmtId="0" fontId="18" fillId="0" borderId="16" xfId="74" applyFont="1" applyFill="1" applyBorder="1" applyAlignment="1">
      <alignment horizontal="left" vertical="center" wrapText="1" indent="1"/>
      <protection/>
    </xf>
    <xf numFmtId="0" fontId="0" fillId="0" borderId="13" xfId="0" applyNumberFormat="1" applyFill="1" applyBorder="1" applyAlignment="1">
      <alignment horizontal="center" vertical="center"/>
    </xf>
    <xf numFmtId="0" fontId="62" fillId="0" borderId="0" xfId="0" applyNumberFormat="1" applyFont="1" applyFill="1" applyBorder="1" applyAlignment="1">
      <alignment horizontal="center" vertical="center"/>
    </xf>
    <xf numFmtId="0" fontId="7" fillId="0" borderId="13" xfId="73" applyNumberFormat="1" applyFont="1" applyFill="1" applyBorder="1" applyAlignment="1" applyProtection="1">
      <alignment horizontal="left" vertical="top" wrapText="1"/>
      <protection/>
    </xf>
    <xf numFmtId="0" fontId="62" fillId="0" borderId="0" xfId="73" applyFont="1" applyFill="1" applyBorder="1" applyAlignment="1" applyProtection="1">
      <alignment horizontal="center" vertical="center" wrapText="1"/>
      <protection/>
    </xf>
    <xf numFmtId="4" fontId="7" fillId="38" borderId="13" xfId="49" applyNumberFormat="1" applyFont="1" applyFill="1" applyBorder="1" applyAlignment="1" applyProtection="1">
      <alignment horizontal="left" vertical="center" wrapText="1"/>
      <protection/>
    </xf>
    <xf numFmtId="0" fontId="7" fillId="39" borderId="13" xfId="73" applyNumberFormat="1" applyFont="1" applyFill="1" applyBorder="1" applyAlignment="1" applyProtection="1">
      <alignment horizontal="left" vertical="center" wrapText="1"/>
      <protection locked="0"/>
    </xf>
    <xf numFmtId="0" fontId="7" fillId="39" borderId="16" xfId="73" applyNumberFormat="1" applyFont="1" applyFill="1" applyBorder="1" applyAlignment="1" applyProtection="1">
      <alignment horizontal="left" vertical="center" wrapText="1"/>
      <protection locked="0"/>
    </xf>
    <xf numFmtId="0" fontId="7" fillId="39" borderId="17" xfId="73" applyNumberFormat="1" applyFont="1" applyFill="1" applyBorder="1" applyAlignment="1" applyProtection="1">
      <alignment horizontal="left" vertical="center" wrapText="1"/>
      <protection locked="0"/>
    </xf>
    <xf numFmtId="0" fontId="7" fillId="39" borderId="18" xfId="73" applyNumberFormat="1" applyFont="1" applyFill="1" applyBorder="1" applyAlignment="1" applyProtection="1">
      <alignment horizontal="left" vertical="center" wrapText="1"/>
      <protection locked="0"/>
    </xf>
    <xf numFmtId="49" fontId="0" fillId="39" borderId="13" xfId="72" applyNumberFormat="1" applyFont="1" applyFill="1" applyBorder="1" applyAlignment="1" applyProtection="1">
      <alignment horizontal="center" vertical="center" wrapText="1"/>
      <protection locked="0"/>
    </xf>
    <xf numFmtId="49" fontId="0" fillId="39" borderId="13" xfId="72" applyNumberFormat="1" applyFont="1" applyFill="1" applyBorder="1" applyAlignment="1" applyProtection="1">
      <alignment horizontal="center" vertical="center" wrapText="1"/>
      <protection locked="0"/>
    </xf>
    <xf numFmtId="49" fontId="7" fillId="42" borderId="13" xfId="72" applyNumberFormat="1" applyFont="1" applyFill="1" applyBorder="1" applyAlignment="1" applyProtection="1">
      <alignment horizontal="center" vertical="center" wrapText="1"/>
      <protection/>
    </xf>
    <xf numFmtId="0" fontId="7" fillId="41" borderId="16" xfId="66" applyFont="1" applyFill="1" applyBorder="1" applyAlignment="1" applyProtection="1">
      <alignment horizontal="center" vertical="center" wrapText="1"/>
      <protection/>
    </xf>
    <xf numFmtId="0" fontId="7" fillId="41" borderId="17" xfId="66" applyFont="1" applyFill="1" applyBorder="1" applyAlignment="1" applyProtection="1">
      <alignment horizontal="center" vertical="center" wrapText="1"/>
      <protection/>
    </xf>
    <xf numFmtId="0" fontId="7" fillId="41" borderId="18" xfId="66" applyFont="1" applyFill="1" applyBorder="1" applyAlignment="1" applyProtection="1">
      <alignment horizontal="center" vertical="center" wrapText="1"/>
      <protection/>
    </xf>
    <xf numFmtId="0" fontId="7" fillId="7" borderId="22" xfId="73" applyFont="1" applyFill="1" applyBorder="1" applyAlignment="1" applyProtection="1">
      <alignment horizontal="center" vertical="center" wrapText="1"/>
      <protection/>
    </xf>
    <xf numFmtId="0" fontId="7" fillId="7" borderId="32" xfId="73" applyFont="1" applyFill="1" applyBorder="1" applyAlignment="1" applyProtection="1">
      <alignment horizontal="center" vertical="center" wrapText="1"/>
      <protection/>
    </xf>
    <xf numFmtId="0" fontId="7" fillId="7" borderId="31" xfId="73" applyFont="1" applyFill="1" applyBorder="1" applyAlignment="1" applyProtection="1">
      <alignment horizontal="center" vertical="center" wrapText="1"/>
      <protection/>
    </xf>
    <xf numFmtId="0" fontId="18" fillId="0" borderId="17" xfId="74" applyFont="1" applyBorder="1" applyAlignment="1">
      <alignment horizontal="left" vertical="center" wrapText="1" indent="1"/>
      <protection/>
    </xf>
    <xf numFmtId="0" fontId="7" fillId="0" borderId="0" xfId="66" applyFont="1" applyFill="1" applyBorder="1" applyAlignment="1" applyProtection="1">
      <alignment horizontal="right" vertical="center" wrapText="1"/>
      <protection/>
    </xf>
    <xf numFmtId="0" fontId="27" fillId="7" borderId="26" xfId="52" applyNumberFormat="1" applyFont="1" applyFill="1" applyBorder="1" applyAlignment="1" applyProtection="1">
      <alignment horizontal="center" vertical="center" wrapText="1"/>
      <protection/>
    </xf>
    <xf numFmtId="0" fontId="7" fillId="0" borderId="22" xfId="73" applyNumberFormat="1" applyFont="1" applyFill="1" applyBorder="1" applyAlignment="1" applyProtection="1">
      <alignment horizontal="left" vertical="top" wrapText="1"/>
      <protection/>
    </xf>
    <xf numFmtId="0" fontId="7" fillId="0" borderId="32" xfId="73" applyNumberFormat="1" applyFont="1" applyFill="1" applyBorder="1" applyAlignment="1" applyProtection="1">
      <alignment horizontal="left" vertical="top" wrapText="1"/>
      <protection/>
    </xf>
    <xf numFmtId="0" fontId="7" fillId="0" borderId="31" xfId="73" applyNumberFormat="1" applyFont="1" applyFill="1" applyBorder="1" applyAlignment="1" applyProtection="1">
      <alignment horizontal="left" vertical="top" wrapText="1"/>
      <protection/>
    </xf>
    <xf numFmtId="0" fontId="47" fillId="0" borderId="0" xfId="72" applyNumberFormat="1" applyFont="1" applyFill="1" applyBorder="1" applyAlignment="1" applyProtection="1">
      <alignment horizontal="left" vertical="center" wrapText="1" indent="1"/>
      <protection/>
    </xf>
    <xf numFmtId="0" fontId="7" fillId="38" borderId="13" xfId="72" applyNumberFormat="1" applyFont="1" applyFill="1" applyBorder="1" applyAlignment="1" applyProtection="1">
      <alignment horizontal="left" vertical="center" wrapText="1" indent="1"/>
      <protection/>
    </xf>
    <xf numFmtId="0" fontId="31" fillId="0" borderId="19" xfId="73" applyFont="1" applyFill="1" applyBorder="1" applyAlignment="1" applyProtection="1">
      <alignment horizontal="center" vertical="center" wrapText="1"/>
      <protection/>
    </xf>
    <xf numFmtId="0" fontId="0" fillId="41" borderId="16" xfId="66" applyFont="1" applyFill="1" applyBorder="1" applyAlignment="1" applyProtection="1">
      <alignment horizontal="center" vertical="center" wrapText="1"/>
      <protection/>
    </xf>
    <xf numFmtId="0" fontId="0" fillId="41" borderId="18" xfId="66" applyFont="1" applyFill="1" applyBorder="1" applyAlignment="1" applyProtection="1">
      <alignment horizontal="center" vertical="center" wrapText="1"/>
      <protection/>
    </xf>
    <xf numFmtId="49" fontId="35" fillId="43" borderId="22" xfId="0" applyFont="1" applyFill="1" applyBorder="1" applyAlignment="1" applyProtection="1">
      <alignment horizontal="center" vertical="center" textRotation="90" wrapText="1"/>
      <protection/>
    </xf>
    <xf numFmtId="49" fontId="35" fillId="43" borderId="32" xfId="0" applyFont="1" applyFill="1" applyBorder="1" applyAlignment="1" applyProtection="1">
      <alignment horizontal="center" vertical="center" textRotation="90" wrapText="1"/>
      <protection/>
    </xf>
    <xf numFmtId="49" fontId="35" fillId="43" borderId="31" xfId="0" applyFont="1" applyFill="1" applyBorder="1" applyAlignment="1" applyProtection="1">
      <alignment horizontal="center" vertical="center" textRotation="90" wrapText="1"/>
      <protection/>
    </xf>
    <xf numFmtId="0" fontId="7" fillId="7" borderId="13" xfId="73" applyFont="1" applyFill="1" applyBorder="1" applyAlignment="1" applyProtection="1">
      <alignment horizontal="center" vertical="center" wrapText="1"/>
      <protection/>
    </xf>
    <xf numFmtId="0" fontId="0" fillId="7" borderId="16" xfId="120" applyNumberFormat="1" applyFont="1" applyFill="1" applyBorder="1" applyAlignment="1" applyProtection="1">
      <alignment horizontal="center" vertical="center" wrapText="1"/>
      <protection/>
    </xf>
    <xf numFmtId="0" fontId="0" fillId="7" borderId="17" xfId="120" applyNumberFormat="1" applyFont="1" applyFill="1" applyBorder="1" applyAlignment="1" applyProtection="1">
      <alignment horizontal="center" vertical="center" wrapText="1"/>
      <protection/>
    </xf>
    <xf numFmtId="0" fontId="0" fillId="7" borderId="18" xfId="120" applyNumberFormat="1" applyFont="1" applyFill="1" applyBorder="1" applyAlignment="1" applyProtection="1">
      <alignment horizontal="center" vertical="center" wrapText="1"/>
      <protection/>
    </xf>
    <xf numFmtId="0" fontId="7" fillId="41" borderId="16" xfId="64" applyFont="1" applyFill="1" applyBorder="1" applyAlignment="1" applyProtection="1">
      <alignment horizontal="center" vertical="center" wrapText="1"/>
      <protection/>
    </xf>
    <xf numFmtId="0" fontId="7" fillId="41" borderId="18" xfId="64" applyFont="1" applyFill="1" applyBorder="1" applyAlignment="1" applyProtection="1">
      <alignment horizontal="center" vertical="center" wrapText="1"/>
      <protection/>
    </xf>
    <xf numFmtId="0" fontId="7" fillId="41" borderId="22" xfId="64" applyFont="1" applyFill="1" applyBorder="1" applyAlignment="1" applyProtection="1">
      <alignment horizontal="center" vertical="center" wrapText="1"/>
      <protection/>
    </xf>
    <xf numFmtId="0" fontId="7" fillId="41" borderId="31" xfId="64" applyFont="1" applyFill="1" applyBorder="1" applyAlignment="1" applyProtection="1">
      <alignment horizontal="center" vertical="center" wrapText="1"/>
      <protection/>
    </xf>
    <xf numFmtId="49" fontId="47" fillId="0" borderId="0" xfId="72" applyNumberFormat="1" applyFont="1" applyFill="1" applyBorder="1" applyAlignment="1" applyProtection="1">
      <alignment horizontal="left" vertical="center" wrapText="1" indent="1"/>
      <protection/>
    </xf>
    <xf numFmtId="49" fontId="59" fillId="39" borderId="16" xfId="49" applyNumberFormat="1" applyFont="1" applyFill="1" applyBorder="1" applyAlignment="1" applyProtection="1">
      <alignment horizontal="left" vertical="center" wrapText="1" indent="1"/>
      <protection locked="0"/>
    </xf>
    <xf numFmtId="49" fontId="59" fillId="39" borderId="17" xfId="49" applyNumberFormat="1" applyFont="1" applyFill="1" applyBorder="1" applyAlignment="1" applyProtection="1">
      <alignment horizontal="left" vertical="center" wrapText="1" indent="1"/>
      <protection locked="0"/>
    </xf>
    <xf numFmtId="49" fontId="59" fillId="39" borderId="18" xfId="49" applyNumberFormat="1" applyFont="1" applyFill="1" applyBorder="1" applyAlignment="1" applyProtection="1">
      <alignment horizontal="left" vertical="center" wrapText="1" indent="1"/>
      <protection locked="0"/>
    </xf>
    <xf numFmtId="49" fontId="35" fillId="43" borderId="13" xfId="0" applyFont="1" applyFill="1" applyBorder="1" applyAlignment="1" applyProtection="1">
      <alignment horizontal="center" vertical="center" textRotation="90" wrapText="1"/>
      <protection/>
    </xf>
    <xf numFmtId="0" fontId="40" fillId="0" borderId="0" xfId="66" applyFont="1" applyFill="1" applyBorder="1" applyAlignment="1" applyProtection="1">
      <alignment horizontal="center" vertical="center" wrapText="1"/>
      <protection/>
    </xf>
    <xf numFmtId="0" fontId="7" fillId="38" borderId="13" xfId="72" applyNumberFormat="1" applyFont="1" applyFill="1" applyBorder="1" applyAlignment="1" applyProtection="1">
      <alignment horizontal="left" vertical="center" wrapText="1"/>
      <protection/>
    </xf>
    <xf numFmtId="0" fontId="27" fillId="7" borderId="17" xfId="52" applyNumberFormat="1" applyFont="1" applyFill="1" applyBorder="1" applyAlignment="1" applyProtection="1">
      <alignment horizontal="center" vertical="center" wrapText="1"/>
      <protection/>
    </xf>
    <xf numFmtId="0" fontId="31" fillId="0" borderId="0" xfId="73" applyFont="1" applyFill="1" applyBorder="1" applyAlignment="1" applyProtection="1">
      <alignment horizontal="center" vertical="center" wrapText="1"/>
      <protection/>
    </xf>
    <xf numFmtId="0" fontId="40" fillId="0" borderId="19" xfId="66" applyFont="1" applyFill="1" applyBorder="1" applyAlignment="1" applyProtection="1">
      <alignment horizontal="center" vertical="center" wrapText="1"/>
      <protection/>
    </xf>
    <xf numFmtId="0" fontId="7" fillId="0" borderId="26" xfId="72" applyNumberFormat="1" applyFont="1" applyFill="1" applyBorder="1" applyAlignment="1" applyProtection="1">
      <alignment horizontal="center" vertical="center" wrapText="1"/>
      <protection/>
    </xf>
    <xf numFmtId="0" fontId="7" fillId="0" borderId="0" xfId="72" applyNumberFormat="1" applyFont="1" applyFill="1" applyBorder="1" applyAlignment="1" applyProtection="1">
      <alignment horizontal="center" vertical="center" wrapText="1"/>
      <protection/>
    </xf>
    <xf numFmtId="0" fontId="0" fillId="41" borderId="13" xfId="66" applyFont="1" applyFill="1" applyBorder="1" applyAlignment="1" applyProtection="1">
      <alignment horizontal="center" vertical="center" wrapText="1"/>
      <protection/>
    </xf>
    <xf numFmtId="0" fontId="12" fillId="0" borderId="0" xfId="73" applyFont="1" applyFill="1" applyAlignment="1" applyProtection="1">
      <alignment horizontal="center" vertical="center" wrapText="1"/>
      <protection/>
    </xf>
    <xf numFmtId="0" fontId="31" fillId="7" borderId="0" xfId="73" applyFont="1" applyFill="1" applyBorder="1" applyAlignment="1" applyProtection="1">
      <alignment horizontal="center" vertical="center" wrapText="1"/>
      <protection/>
    </xf>
    <xf numFmtId="0" fontId="7" fillId="41" borderId="13" xfId="66" applyFont="1" applyFill="1" applyBorder="1" applyAlignment="1" applyProtection="1">
      <alignment horizontal="center" vertical="center" wrapText="1"/>
      <protection/>
    </xf>
    <xf numFmtId="0" fontId="7" fillId="41" borderId="13" xfId="64" applyFont="1" applyFill="1" applyBorder="1" applyAlignment="1" applyProtection="1">
      <alignment horizontal="center" vertical="center" wrapText="1"/>
      <protection/>
    </xf>
    <xf numFmtId="0" fontId="0" fillId="7" borderId="13" xfId="120" applyNumberFormat="1" applyFont="1" applyFill="1" applyBorder="1" applyAlignment="1" applyProtection="1">
      <alignment horizontal="center" vertical="center" wrapText="1"/>
      <protection/>
    </xf>
    <xf numFmtId="0" fontId="27" fillId="7" borderId="0" xfId="52" applyNumberFormat="1" applyFont="1" applyFill="1" applyBorder="1" applyAlignment="1" applyProtection="1">
      <alignment horizontal="center" vertical="center" wrapText="1"/>
      <protection/>
    </xf>
    <xf numFmtId="0" fontId="7" fillId="38" borderId="13" xfId="66" applyNumberFormat="1" applyFont="1" applyFill="1" applyBorder="1" applyAlignment="1" applyProtection="1">
      <alignment horizontal="left" vertical="center" wrapText="1"/>
      <protection/>
    </xf>
    <xf numFmtId="0" fontId="7" fillId="38" borderId="13" xfId="73" applyNumberFormat="1" applyFont="1" applyFill="1" applyBorder="1" applyAlignment="1" applyProtection="1">
      <alignment horizontal="left" vertical="center" wrapText="1"/>
      <protection/>
    </xf>
    <xf numFmtId="0" fontId="7" fillId="0" borderId="22" xfId="73" applyNumberFormat="1" applyFont="1" applyFill="1" applyBorder="1" applyAlignment="1" applyProtection="1">
      <alignment horizontal="left" vertical="center" wrapText="1"/>
      <protection/>
    </xf>
    <xf numFmtId="0" fontId="7" fillId="0" borderId="31" xfId="73" applyNumberFormat="1" applyFont="1" applyFill="1" applyBorder="1" applyAlignment="1" applyProtection="1">
      <alignment horizontal="left" vertical="center" wrapText="1"/>
      <protection/>
    </xf>
    <xf numFmtId="0" fontId="7" fillId="7" borderId="13" xfId="73" applyNumberFormat="1" applyFont="1" applyFill="1" applyBorder="1" applyAlignment="1" applyProtection="1">
      <alignment horizontal="left" vertical="center" wrapText="1"/>
      <protection/>
    </xf>
    <xf numFmtId="49" fontId="7" fillId="2" borderId="13" xfId="73" applyNumberFormat="1" applyFont="1" applyFill="1" applyBorder="1" applyAlignment="1" applyProtection="1">
      <alignment horizontal="left" vertical="center" wrapText="1" indent="4"/>
      <protection locked="0"/>
    </xf>
    <xf numFmtId="0" fontId="7" fillId="0" borderId="30" xfId="73" applyNumberFormat="1" applyFont="1" applyFill="1" applyBorder="1" applyAlignment="1" applyProtection="1">
      <alignment horizontal="left" vertical="center" wrapText="1"/>
      <protection/>
    </xf>
    <xf numFmtId="0" fontId="7" fillId="0" borderId="35" xfId="73" applyNumberFormat="1" applyFont="1" applyFill="1" applyBorder="1" applyAlignment="1" applyProtection="1">
      <alignment horizontal="left" vertical="center" wrapText="1"/>
      <protection/>
    </xf>
    <xf numFmtId="0" fontId="7" fillId="0" borderId="28" xfId="73" applyNumberFormat="1" applyFont="1" applyFill="1" applyBorder="1" applyAlignment="1" applyProtection="1">
      <alignment horizontal="left" vertical="center" wrapText="1"/>
      <protection/>
    </xf>
    <xf numFmtId="49" fontId="7" fillId="7" borderId="13" xfId="73" applyNumberFormat="1" applyFont="1" applyFill="1" applyBorder="1" applyAlignment="1" applyProtection="1">
      <alignment horizontal="center" vertical="center" wrapText="1"/>
      <protection/>
    </xf>
    <xf numFmtId="0" fontId="7" fillId="0" borderId="32" xfId="73" applyNumberFormat="1" applyFont="1" applyFill="1" applyBorder="1" applyAlignment="1" applyProtection="1">
      <alignment horizontal="left" vertical="center" wrapText="1"/>
      <protection/>
    </xf>
    <xf numFmtId="0" fontId="31" fillId="0" borderId="13" xfId="73" applyFont="1" applyFill="1" applyBorder="1" applyAlignment="1" applyProtection="1">
      <alignment horizontal="center" vertical="center" wrapText="1"/>
      <protection/>
    </xf>
    <xf numFmtId="0" fontId="7" fillId="7" borderId="13" xfId="73" applyFont="1" applyFill="1" applyBorder="1" applyAlignment="1" applyProtection="1">
      <alignment horizontal="center" vertical="center"/>
      <protection/>
    </xf>
    <xf numFmtId="0" fontId="0" fillId="0" borderId="22" xfId="52" applyFont="1" applyFill="1" applyBorder="1" applyAlignment="1" applyProtection="1">
      <alignment horizontal="center" vertical="center" wrapText="1"/>
      <protection/>
    </xf>
    <xf numFmtId="0" fontId="0" fillId="0" borderId="31" xfId="52" applyFont="1" applyFill="1" applyBorder="1" applyAlignment="1" applyProtection="1">
      <alignment horizontal="center" vertical="center" wrapText="1"/>
      <protection/>
    </xf>
    <xf numFmtId="0" fontId="7" fillId="7" borderId="16" xfId="73" applyFont="1" applyFill="1" applyBorder="1" applyAlignment="1" applyProtection="1">
      <alignment horizontal="center" vertical="center" wrapText="1"/>
      <protection/>
    </xf>
    <xf numFmtId="0" fontId="7" fillId="7" borderId="17" xfId="73" applyFont="1" applyFill="1" applyBorder="1" applyAlignment="1" applyProtection="1">
      <alignment horizontal="center" vertical="center" wrapText="1"/>
      <protection/>
    </xf>
    <xf numFmtId="0" fontId="7" fillId="7" borderId="18" xfId="73" applyFont="1" applyFill="1" applyBorder="1" applyAlignment="1" applyProtection="1">
      <alignment horizontal="center" vertical="center" wrapText="1"/>
      <protection/>
    </xf>
    <xf numFmtId="0" fontId="0" fillId="0" borderId="13" xfId="73" applyFont="1" applyFill="1" applyBorder="1" applyAlignment="1" applyProtection="1">
      <alignment horizontal="left" vertical="center" wrapText="1"/>
      <protection/>
    </xf>
    <xf numFmtId="0" fontId="0" fillId="0" borderId="16" xfId="52" applyFont="1" applyFill="1" applyBorder="1" applyAlignment="1" applyProtection="1">
      <alignment horizontal="center" vertical="center" wrapText="1"/>
      <protection/>
    </xf>
    <xf numFmtId="0" fontId="0" fillId="0" borderId="18" xfId="52" applyFont="1" applyFill="1" applyBorder="1" applyAlignment="1" applyProtection="1">
      <alignment horizontal="center" vertical="center" wrapText="1"/>
      <protection/>
    </xf>
    <xf numFmtId="49" fontId="27" fillId="7" borderId="17" xfId="52" applyNumberFormat="1" applyFont="1" applyFill="1" applyBorder="1" applyAlignment="1" applyProtection="1">
      <alignment horizontal="center" vertical="center" wrapText="1"/>
      <protection/>
    </xf>
    <xf numFmtId="0" fontId="0" fillId="0" borderId="13" xfId="73" applyFont="1" applyFill="1" applyBorder="1" applyAlignment="1" applyProtection="1">
      <alignment horizontal="left" vertical="center" wrapText="1"/>
      <protection/>
    </xf>
    <xf numFmtId="0" fontId="0" fillId="0" borderId="16" xfId="73" applyFont="1" applyFill="1" applyBorder="1" applyAlignment="1" applyProtection="1">
      <alignment horizontal="center" vertical="center" wrapText="1"/>
      <protection/>
    </xf>
    <xf numFmtId="0" fontId="0" fillId="0" borderId="18" xfId="73" applyFont="1" applyFill="1" applyBorder="1" applyAlignment="1" applyProtection="1">
      <alignment horizontal="center" vertical="center" wrapText="1"/>
      <protection/>
    </xf>
    <xf numFmtId="0" fontId="0" fillId="0" borderId="32" xfId="73" applyFont="1" applyFill="1" applyBorder="1" applyAlignment="1" applyProtection="1">
      <alignment horizontal="left" vertical="center" wrapText="1"/>
      <protection/>
    </xf>
    <xf numFmtId="0" fontId="0" fillId="0" borderId="32" xfId="73" applyFont="1" applyFill="1" applyBorder="1" applyAlignment="1" applyProtection="1">
      <alignment horizontal="left" vertical="center" wrapText="1"/>
      <protection/>
    </xf>
    <xf numFmtId="0" fontId="0" fillId="0" borderId="31" xfId="73" applyFont="1" applyFill="1" applyBorder="1" applyAlignment="1" applyProtection="1">
      <alignment horizontal="left" vertical="center" wrapText="1"/>
      <protection/>
    </xf>
    <xf numFmtId="0" fontId="30" fillId="7" borderId="35" xfId="73" applyFont="1" applyFill="1" applyBorder="1" applyAlignment="1" applyProtection="1">
      <alignment horizontal="center" vertical="top" wrapText="1"/>
      <protection/>
    </xf>
    <xf numFmtId="49" fontId="0" fillId="7" borderId="13" xfId="73" applyNumberFormat="1" applyFont="1" applyFill="1" applyBorder="1" applyAlignment="1" applyProtection="1">
      <alignment horizontal="center" vertical="center" wrapText="1"/>
      <protection/>
    </xf>
    <xf numFmtId="0" fontId="0" fillId="38" borderId="13" xfId="49" applyNumberFormat="1" applyFont="1" applyFill="1" applyBorder="1" applyAlignment="1" applyProtection="1">
      <alignment horizontal="left" vertical="center" wrapText="1" indent="1"/>
      <protection/>
    </xf>
    <xf numFmtId="0" fontId="0" fillId="38" borderId="13" xfId="73" applyFont="1" applyFill="1" applyBorder="1" applyAlignment="1" applyProtection="1">
      <alignment horizontal="left" vertical="center" wrapText="1" indent="1"/>
      <protection/>
    </xf>
    <xf numFmtId="49" fontId="0" fillId="7" borderId="22" xfId="73" applyNumberFormat="1" applyFont="1" applyFill="1" applyBorder="1" applyAlignment="1" applyProtection="1">
      <alignment horizontal="center" vertical="center" wrapText="1"/>
      <protection/>
    </xf>
    <xf numFmtId="49" fontId="0" fillId="7" borderId="31" xfId="73" applyNumberFormat="1" applyFont="1" applyFill="1" applyBorder="1" applyAlignment="1" applyProtection="1">
      <alignment horizontal="center" vertical="center" wrapText="1"/>
      <protection/>
    </xf>
    <xf numFmtId="0" fontId="18" fillId="0" borderId="17" xfId="51" applyFont="1" applyFill="1" applyBorder="1" applyAlignment="1" applyProtection="1">
      <alignment horizontal="left" vertical="center" wrapText="1" indent="1"/>
      <protection/>
    </xf>
    <xf numFmtId="49" fontId="7" fillId="0" borderId="0" xfId="60" applyBorder="1" applyAlignment="1" applyProtection="1">
      <alignment horizontal="left" vertical="top" wrapText="1"/>
      <protection/>
    </xf>
    <xf numFmtId="0" fontId="7" fillId="7" borderId="13" xfId="67" applyNumberFormat="1" applyFont="1" applyFill="1" applyBorder="1" applyAlignment="1" applyProtection="1">
      <alignment horizontal="center" vertical="center" wrapText="1"/>
      <protection/>
    </xf>
    <xf numFmtId="49" fontId="7" fillId="0" borderId="0" xfId="60" applyFont="1" applyAlignment="1">
      <alignment horizontal="left" vertical="top" wrapText="1"/>
      <protection/>
    </xf>
    <xf numFmtId="0" fontId="7" fillId="38" borderId="16" xfId="72" applyNumberFormat="1" applyFont="1" applyFill="1" applyBorder="1" applyAlignment="1" applyProtection="1">
      <alignment horizontal="left" vertical="center" wrapText="1"/>
      <protection/>
    </xf>
    <xf numFmtId="0" fontId="7" fillId="38" borderId="17" xfId="72" applyNumberFormat="1" applyFont="1" applyFill="1" applyBorder="1" applyAlignment="1" applyProtection="1">
      <alignment horizontal="left" vertical="center" wrapText="1"/>
      <protection/>
    </xf>
    <xf numFmtId="0" fontId="7" fillId="38" borderId="18" xfId="72" applyNumberFormat="1" applyFont="1" applyFill="1" applyBorder="1" applyAlignment="1" applyProtection="1">
      <alignment horizontal="left" vertical="center" wrapText="1"/>
      <protection/>
    </xf>
    <xf numFmtId="4" fontId="7" fillId="38" borderId="16" xfId="49" applyNumberFormat="1" applyFont="1" applyFill="1" applyBorder="1" applyAlignment="1" applyProtection="1">
      <alignment horizontal="left" vertical="center" wrapText="1"/>
      <protection/>
    </xf>
    <xf numFmtId="4" fontId="7" fillId="38" borderId="17" xfId="49" applyNumberFormat="1" applyFont="1" applyFill="1" applyBorder="1" applyAlignment="1" applyProtection="1">
      <alignment horizontal="left" vertical="center" wrapText="1"/>
      <protection/>
    </xf>
    <xf numFmtId="4" fontId="7" fillId="38" borderId="18" xfId="49" applyNumberFormat="1" applyFont="1" applyFill="1" applyBorder="1" applyAlignment="1" applyProtection="1">
      <alignment horizontal="left" vertical="center" wrapText="1"/>
      <protection/>
    </xf>
    <xf numFmtId="0" fontId="7" fillId="0" borderId="16" xfId="73" applyNumberFormat="1" applyFont="1" applyFill="1" applyBorder="1" applyAlignment="1" applyProtection="1">
      <alignment horizontal="left" vertical="center" wrapText="1"/>
      <protection/>
    </xf>
    <xf numFmtId="0" fontId="7" fillId="0" borderId="17" xfId="73" applyNumberFormat="1" applyFont="1" applyFill="1" applyBorder="1" applyAlignment="1" applyProtection="1">
      <alignment horizontal="left" vertical="center" wrapText="1"/>
      <protection/>
    </xf>
    <xf numFmtId="0" fontId="7" fillId="0" borderId="18" xfId="73" applyNumberFormat="1" applyFont="1" applyFill="1" applyBorder="1" applyAlignment="1" applyProtection="1">
      <alignment horizontal="left" vertical="center" wrapText="1"/>
      <protection/>
    </xf>
    <xf numFmtId="0" fontId="31" fillId="0" borderId="30" xfId="73" applyFont="1" applyFill="1" applyBorder="1" applyAlignment="1" applyProtection="1">
      <alignment horizontal="center" vertical="center" wrapText="1"/>
      <protection/>
    </xf>
    <xf numFmtId="0" fontId="31" fillId="0" borderId="28" xfId="73" applyFont="1" applyFill="1" applyBorder="1" applyAlignment="1" applyProtection="1">
      <alignment horizontal="center" vertical="center" wrapText="1"/>
      <protection/>
    </xf>
    <xf numFmtId="0" fontId="7" fillId="38" borderId="16" xfId="66" applyNumberFormat="1" applyFont="1" applyFill="1" applyBorder="1" applyAlignment="1" applyProtection="1">
      <alignment horizontal="left" vertical="center" wrapText="1"/>
      <protection/>
    </xf>
    <xf numFmtId="0" fontId="7" fillId="38" borderId="17" xfId="66" applyNumberFormat="1" applyFont="1" applyFill="1" applyBorder="1" applyAlignment="1" applyProtection="1">
      <alignment horizontal="left" vertical="center" wrapText="1"/>
      <protection/>
    </xf>
    <xf numFmtId="0" fontId="7" fillId="38" borderId="18" xfId="66" applyNumberFormat="1" applyFont="1" applyFill="1" applyBorder="1" applyAlignment="1" applyProtection="1">
      <alignment horizontal="left" vertical="center" wrapText="1"/>
      <protection/>
    </xf>
    <xf numFmtId="0" fontId="7" fillId="38" borderId="16" xfId="73" applyNumberFormat="1" applyFont="1" applyFill="1" applyBorder="1" applyAlignment="1" applyProtection="1">
      <alignment horizontal="left" vertical="center" wrapText="1"/>
      <protection/>
    </xf>
    <xf numFmtId="0" fontId="7" fillId="38" borderId="17" xfId="73" applyNumberFormat="1" applyFont="1" applyFill="1" applyBorder="1" applyAlignment="1" applyProtection="1">
      <alignment horizontal="left" vertical="center" wrapText="1"/>
      <protection/>
    </xf>
    <xf numFmtId="0" fontId="7" fillId="38" borderId="18" xfId="73" applyNumberFormat="1" applyFont="1" applyFill="1" applyBorder="1" applyAlignment="1" applyProtection="1">
      <alignment horizontal="left" vertical="center" wrapText="1"/>
      <protection/>
    </xf>
    <xf numFmtId="0" fontId="27" fillId="0" borderId="35" xfId="73" applyFont="1" applyFill="1" applyBorder="1" applyAlignment="1" applyProtection="1">
      <alignment horizontal="center" vertical="top" wrapText="1"/>
      <protection/>
    </xf>
    <xf numFmtId="0" fontId="27" fillId="0" borderId="0" xfId="73" applyFont="1" applyFill="1" applyBorder="1" applyAlignment="1" applyProtection="1">
      <alignment horizontal="center" vertical="top" wrapText="1"/>
      <protection/>
    </xf>
    <xf numFmtId="14" fontId="42" fillId="0" borderId="13" xfId="72" applyNumberFormat="1" applyFont="1" applyFill="1" applyBorder="1" applyAlignment="1" applyProtection="1">
      <alignment horizontal="center" vertical="center" wrapText="1"/>
      <protection/>
    </xf>
    <xf numFmtId="0" fontId="7" fillId="0" borderId="13" xfId="72" applyNumberFormat="1" applyFont="1" applyFill="1" applyBorder="1" applyAlignment="1" applyProtection="1">
      <alignment horizontal="left" vertical="center" wrapText="1"/>
      <protection/>
    </xf>
    <xf numFmtId="0" fontId="7" fillId="42" borderId="13" xfId="72" applyNumberFormat="1" applyFont="1" applyFill="1" applyBorder="1" applyAlignment="1" applyProtection="1">
      <alignment horizontal="center" vertical="center" wrapText="1"/>
      <protection/>
    </xf>
    <xf numFmtId="0" fontId="7" fillId="0" borderId="13" xfId="72" applyNumberFormat="1" applyFont="1" applyFill="1" applyBorder="1" applyAlignment="1" applyProtection="1">
      <alignment horizontal="center" vertical="center" wrapText="1"/>
      <protection/>
    </xf>
    <xf numFmtId="0" fontId="7" fillId="7" borderId="0" xfId="73" applyFont="1" applyFill="1" applyBorder="1" applyAlignment="1" applyProtection="1">
      <alignment horizontal="center" vertical="center" wrapText="1"/>
      <protection/>
    </xf>
    <xf numFmtId="0" fontId="27" fillId="7" borderId="19" xfId="52" applyNumberFormat="1" applyFont="1" applyFill="1" applyBorder="1" applyAlignment="1" applyProtection="1">
      <alignment horizontal="center" vertical="center" wrapText="1"/>
      <protection/>
    </xf>
    <xf numFmtId="49" fontId="0" fillId="39" borderId="13" xfId="0" applyNumberFormat="1" applyFill="1" applyBorder="1" applyAlignment="1" applyProtection="1">
      <alignment horizontal="left" vertical="center" wrapText="1"/>
      <protection locked="0"/>
    </xf>
    <xf numFmtId="0" fontId="0" fillId="0" borderId="13" xfId="0" applyNumberFormat="1" applyFill="1" applyBorder="1" applyAlignment="1" applyProtection="1">
      <alignment horizontal="center" vertical="center"/>
      <protection/>
    </xf>
    <xf numFmtId="49" fontId="7" fillId="2" borderId="13" xfId="52" applyNumberFormat="1" applyFont="1" applyFill="1" applyBorder="1" applyAlignment="1" applyProtection="1">
      <alignment horizontal="left" vertical="center" wrapText="1"/>
      <protection locked="0"/>
    </xf>
    <xf numFmtId="49" fontId="0" fillId="2" borderId="13" xfId="0" applyFill="1" applyBorder="1" applyAlignment="1" applyProtection="1">
      <alignment horizontal="left" vertical="top"/>
      <protection locked="0"/>
    </xf>
    <xf numFmtId="0" fontId="0" fillId="7" borderId="13" xfId="56" applyNumberFormat="1" applyFont="1" applyFill="1" applyBorder="1" applyAlignment="1" applyProtection="1">
      <alignment horizontal="center" vertical="center" wrapText="1"/>
      <protection/>
    </xf>
    <xf numFmtId="0" fontId="0" fillId="39" borderId="13" xfId="0" applyNumberFormat="1" applyFill="1" applyBorder="1" applyAlignment="1" applyProtection="1">
      <alignment horizontal="left" vertical="center" wrapText="1"/>
      <protection locked="0"/>
    </xf>
    <xf numFmtId="0" fontId="7" fillId="39" borderId="13" xfId="52" applyNumberFormat="1" applyFont="1" applyFill="1" applyBorder="1" applyAlignment="1" applyProtection="1">
      <alignment horizontal="left" vertical="center" wrapText="1"/>
      <protection locked="0"/>
    </xf>
    <xf numFmtId="49" fontId="0" fillId="0" borderId="13" xfId="0" applyBorder="1" applyAlignment="1">
      <alignment horizontal="left" vertical="top"/>
    </xf>
    <xf numFmtId="0" fontId="7" fillId="42" borderId="13" xfId="72" applyNumberFormat="1" applyFont="1" applyFill="1" applyBorder="1" applyAlignment="1" applyProtection="1">
      <alignment horizontal="left" vertical="center" wrapText="1"/>
      <protection/>
    </xf>
    <xf numFmtId="49" fontId="0" fillId="42" borderId="13" xfId="0" applyFill="1" applyBorder="1" applyAlignment="1" applyProtection="1">
      <alignment horizontal="left" vertical="top"/>
      <protection/>
    </xf>
    <xf numFmtId="0" fontId="7" fillId="0" borderId="13" xfId="52" applyNumberFormat="1" applyFont="1" applyFill="1" applyBorder="1" applyAlignment="1" applyProtection="1">
      <alignment horizontal="left" vertical="center" wrapText="1"/>
      <protection/>
    </xf>
    <xf numFmtId="0" fontId="7" fillId="0" borderId="13" xfId="73" applyNumberFormat="1" applyFont="1" applyFill="1" applyBorder="1" applyAlignment="1" applyProtection="1">
      <alignment horizontal="left" vertical="center" wrapText="1"/>
      <protection/>
    </xf>
    <xf numFmtId="49" fontId="7" fillId="42" borderId="16" xfId="72" applyNumberFormat="1" applyFont="1" applyFill="1" applyBorder="1" applyAlignment="1" applyProtection="1">
      <alignment horizontal="center" vertical="center" wrapText="1"/>
      <protection/>
    </xf>
    <xf numFmtId="49" fontId="7" fillId="7" borderId="22" xfId="73" applyNumberFormat="1" applyFont="1" applyFill="1" applyBorder="1" applyAlignment="1" applyProtection="1">
      <alignment horizontal="center" vertical="center" wrapText="1"/>
      <protection/>
    </xf>
    <xf numFmtId="49" fontId="7" fillId="7" borderId="31" xfId="73" applyNumberFormat="1" applyFont="1" applyFill="1" applyBorder="1" applyAlignment="1" applyProtection="1">
      <alignment horizontal="center" vertical="center" wrapText="1"/>
      <protection/>
    </xf>
    <xf numFmtId="0" fontId="9" fillId="40" borderId="13" xfId="0" applyNumberFormat="1" applyFont="1" applyFill="1" applyBorder="1" applyAlignment="1" applyProtection="1">
      <alignment horizontal="center" vertical="center" wrapText="1"/>
      <protection/>
    </xf>
  </cellXfs>
  <cellStyles count="107">
    <cellStyle name="Normal" xfId="0"/>
    <cellStyle name="Percent" xfId="15" builtinId="5"/>
    <cellStyle name="Currency" xfId="16" builtinId="4"/>
    <cellStyle name="Currency [0]" xfId="17" builtinId="7"/>
    <cellStyle name="Comma" xfId="18" builtinId="3"/>
    <cellStyle name="Comma [0]" xfId="19" builtinId="6"/>
    <cellStyle name=" 1" xfId="20"/>
    <cellStyle name=" 1 2" xfId="21"/>
    <cellStyle name=" 1_Stage1" xfId="22"/>
    <cellStyle name="_Model_RAB Мой_PR.PROG.WARM.NOTCOMBI.2012.2.16_v1.4(04.04.11) " xfId="23"/>
    <cellStyle name="_Model_RAB Мой_Книга2_PR.PROG.WARM.NOTCOMBI.2012.2.16_v1.4(04.04.11) " xfId="24"/>
    <cellStyle name="_Model_RAB_MRSK_svod_PR.PROG.WARM.NOTCOMBI.2012.2.16_v1.4(04.04.11) " xfId="25"/>
    <cellStyle name="_Model_RAB_MRSK_svod_Книга2_PR.PROG.WARM.NOTCOMBI.2012.2.16_v1.4(04.04.11) " xfId="26"/>
    <cellStyle name="_МОДЕЛЬ_1 (2)_PR.PROG.WARM.NOTCOMBI.2012.2.16_v1.4(04.04.11) " xfId="27"/>
    <cellStyle name="_МОДЕЛЬ_1 (2)_Книга2_PR.PROG.WARM.NOTCOMBI.2012.2.16_v1.4(04.04.11) " xfId="28"/>
    <cellStyle name="_пр 5 тариф RAB_PR.PROG.WARM.NOTCOMBI.2012.2.16_v1.4(04.04.11) " xfId="29"/>
    <cellStyle name="_пр 5 тариф RAB_Книга2_PR.PROG.WARM.NOTCOMBI.2012.2.16_v1.4(04.04.11) " xfId="30"/>
    <cellStyle name="_Расчет RAB_22072008_PR.PROG.WARM.NOTCOMBI.2012.2.16_v1.4(04.04.11) " xfId="31"/>
    <cellStyle name="_Расчет RAB_22072008_Книга2_PR.PROG.WARM.NOTCOMBI.2012.2.16_v1.4(04.04.11) " xfId="32"/>
    <cellStyle name="_Расчет RAB_Лен и МОЭСК_с 2010 года_14.04.2009_со сглаж_version 3.0_без ФСК_PR.PROG.WARM.NOTCOMBI.2012.2.16_v1.4(04.04.11) " xfId="33"/>
    <cellStyle name="_Расчет RAB_Лен и МОЭСК_с 2010 года_14.04.2009_со сглаж_version 3.0_без ФСК_Книга2_PR.PROG.WARM.NOTCOMBI.2012.2.16_v1.4(04.04.11) " xfId="34"/>
    <cellStyle name="Currency [0]" xfId="35"/>
    <cellStyle name="currency1" xfId="36"/>
    <cellStyle name="Currency2" xfId="37"/>
    <cellStyle name="currency3" xfId="38"/>
    <cellStyle name="currency4" xfId="39"/>
    <cellStyle name="Followed Hyperlink" xfId="40"/>
    <cellStyle name="Header 3" xfId="41"/>
    <cellStyle name="Hyperlink" xfId="42"/>
    <cellStyle name="normal" xfId="43"/>
    <cellStyle name="Normal1" xfId="44"/>
    <cellStyle name="Normal2" xfId="45"/>
    <cellStyle name="Percent1" xfId="46"/>
    <cellStyle name="Title 4" xfId="47"/>
    <cellStyle name="Ввод " xfId="48"/>
    <cellStyle name="Hyperlink" xfId="49"/>
    <cellStyle name="Гиперссылка 2 2" xfId="50"/>
    <cellStyle name="Заголовок" xfId="51"/>
    <cellStyle name="ЗаголовокСтолбца" xfId="52"/>
    <cellStyle name="Значение" xfId="53"/>
    <cellStyle name="Обычный 10" xfId="54"/>
    <cellStyle name="Обычный 12 2" xfId="55"/>
    <cellStyle name="Обычный 14" xfId="56"/>
    <cellStyle name="Обычный 15" xfId="57"/>
    <cellStyle name="Обычный 2" xfId="58"/>
    <cellStyle name="Обычный 2 2" xfId="59"/>
    <cellStyle name="Обычный 3" xfId="60"/>
    <cellStyle name="Обычный 3 2" xfId="61"/>
    <cellStyle name="Обычный 3 3" xfId="62"/>
    <cellStyle name="Обычный 4" xfId="63"/>
    <cellStyle name="Обычный_BALANCE.WARM.2007YEAR(FACT)" xfId="64"/>
    <cellStyle name="Обычный_INVEST.WARM.PLAN.4.78(v0.1)" xfId="65"/>
    <cellStyle name="Обычный_JKH.OPEN.INFO.HVS(v3.5)_цены161210" xfId="66"/>
    <cellStyle name="Обычный_JKH.OPEN.INFO.PRICE.VO_v4.0(10.02.11)" xfId="67"/>
    <cellStyle name="Обычный_MINENERGO.340.PRIL79(v0.1)" xfId="68"/>
    <cellStyle name="Обычный_PREDEL.JKH.2010(v1.3)" xfId="69"/>
    <cellStyle name="Обычный_razrabotka_sablonov_po_WKU" xfId="70"/>
    <cellStyle name="Обычный_SIMPLE_1_massive2" xfId="71"/>
    <cellStyle name="Обычный_ЖКУ_проект3" xfId="72"/>
    <cellStyle name="Обычный_Мониторинг инвестиций" xfId="73"/>
    <cellStyle name="Обычный_Шаблон по источникам для Модуля Реестр (2)" xfId="74"/>
    <cellStyle name="Title" xfId="75"/>
    <cellStyle name="Head 1" xfId="76"/>
    <cellStyle name="Head 2" xfId="77"/>
    <cellStyle name="Head 3" xfId="78"/>
    <cellStyle name="Head 4" xfId="79"/>
    <cellStyle name="Хороший" xfId="80"/>
    <cellStyle name="Плохой" xfId="81"/>
    <cellStyle name="Нейтральный" xfId="82"/>
    <cellStyle name="Вывод" xfId="83"/>
    <cellStyle name="Вычисление" xfId="84"/>
    <cellStyle name="Связанная ячейка" xfId="85"/>
    <cellStyle name="Контрольная ячейка" xfId="86"/>
    <cellStyle name="Warning Text" xfId="87"/>
    <cellStyle name="Note" xfId="88"/>
    <cellStyle name="Пояснение" xfId="89"/>
    <cellStyle name="Итог" xfId="90"/>
    <cellStyle name="Акцент1" xfId="91"/>
    <cellStyle name="20% — акцент1" xfId="92"/>
    <cellStyle name="40% — акцент1" xfId="93"/>
    <cellStyle name="60% — акцент1" xfId="94"/>
    <cellStyle name="Акцент2" xfId="95"/>
    <cellStyle name="20% — акцент2" xfId="96"/>
    <cellStyle name="40% — акцент2" xfId="97"/>
    <cellStyle name="60% — акцент2" xfId="98"/>
    <cellStyle name="Акцент3" xfId="99"/>
    <cellStyle name="20% — акцент3" xfId="100"/>
    <cellStyle name="40% — акцент3" xfId="101"/>
    <cellStyle name="60% — акцент3" xfId="102"/>
    <cellStyle name="Акцент4" xfId="103"/>
    <cellStyle name="20% — акцент4" xfId="104"/>
    <cellStyle name="40% — акцент4" xfId="105"/>
    <cellStyle name="60% — акцент4" xfId="106"/>
    <cellStyle name="Акцент5" xfId="107"/>
    <cellStyle name="20% — акцент5" xfId="108"/>
    <cellStyle name="40% — акцент5" xfId="109"/>
    <cellStyle name="60% — акцент5" xfId="110"/>
    <cellStyle name="Акцент6" xfId="111"/>
    <cellStyle name="20% — акцент6" xfId="112"/>
    <cellStyle name="40% — акцент6" xfId="113"/>
    <cellStyle name="60% — акцент6" xfId="114"/>
    <cellStyle name="Comma" xfId="115"/>
    <cellStyle name="Comma [0]" xfId="116"/>
    <cellStyle name="Currency" xfId="117"/>
    <cellStyle name="Currency [0]" xfId="118"/>
    <cellStyle name="Percent" xfId="119"/>
    <cellStyle name="Обычный 14 6" xfId="120"/>
  </cellStyle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60" Type="http://schemas.openxmlformats.org/officeDocument/2006/relationships/worksheet" Target="worksheets/sheet58.xml" /><Relationship Id="rId12" Type="http://schemas.openxmlformats.org/officeDocument/2006/relationships/worksheet" Target="worksheets/sheet10.xml" /><Relationship Id="rId27" Type="http://schemas.openxmlformats.org/officeDocument/2006/relationships/worksheet" Target="worksheets/sheet25.xml" /><Relationship Id="rId63" Type="http://schemas.openxmlformats.org/officeDocument/2006/relationships/worksheet" Target="worksheets/sheet61.xml" /><Relationship Id="rId10" Type="http://schemas.openxmlformats.org/officeDocument/2006/relationships/worksheet" Target="worksheets/sheet8.xml" /><Relationship Id="rId23" Type="http://schemas.openxmlformats.org/officeDocument/2006/relationships/worksheet" Target="worksheets/sheet21.xml" /><Relationship Id="rId68" Type="http://schemas.openxmlformats.org/officeDocument/2006/relationships/worksheet" Target="worksheets/sheet66.xml" /><Relationship Id="rId49" Type="http://schemas.openxmlformats.org/officeDocument/2006/relationships/worksheet" Target="worksheets/sheet47.xml" /><Relationship Id="rId21" Type="http://schemas.openxmlformats.org/officeDocument/2006/relationships/worksheet" Target="worksheets/sheet19.xml" /><Relationship Id="rId38" Type="http://schemas.openxmlformats.org/officeDocument/2006/relationships/worksheet" Target="worksheets/sheet36.xml" /><Relationship Id="rId66" Type="http://schemas.openxmlformats.org/officeDocument/2006/relationships/worksheet" Target="worksheets/sheet64.xml" /><Relationship Id="rId4" Type="http://schemas.openxmlformats.org/officeDocument/2006/relationships/worksheet" Target="worksheets/sheet2.xml" /><Relationship Id="rId26" Type="http://schemas.openxmlformats.org/officeDocument/2006/relationships/worksheet" Target="worksheets/sheet24.xml" /><Relationship Id="rId54" Type="http://schemas.openxmlformats.org/officeDocument/2006/relationships/worksheet" Target="worksheets/sheet52.xml" /><Relationship Id="rId53" Type="http://schemas.openxmlformats.org/officeDocument/2006/relationships/worksheet" Target="worksheets/sheet51.xml" /><Relationship Id="rId6" Type="http://schemas.openxmlformats.org/officeDocument/2006/relationships/worksheet" Target="worksheets/sheet4.xml" /><Relationship Id="rId42" Type="http://schemas.openxmlformats.org/officeDocument/2006/relationships/worksheet" Target="worksheets/sheet40.xml" /><Relationship Id="rId7" Type="http://schemas.openxmlformats.org/officeDocument/2006/relationships/worksheet" Target="worksheets/sheet5.xml" /><Relationship Id="rId64" Type="http://schemas.openxmlformats.org/officeDocument/2006/relationships/worksheet" Target="worksheets/sheet62.xml" /><Relationship Id="rId19" Type="http://schemas.openxmlformats.org/officeDocument/2006/relationships/worksheet" Target="worksheets/sheet17.xml" /><Relationship Id="rId58" Type="http://schemas.openxmlformats.org/officeDocument/2006/relationships/worksheet" Target="worksheets/sheet56.xml" /><Relationship Id="rId13" Type="http://schemas.openxmlformats.org/officeDocument/2006/relationships/worksheet" Target="worksheets/sheet11.xml" /><Relationship Id="rId8" Type="http://schemas.openxmlformats.org/officeDocument/2006/relationships/worksheet" Target="worksheets/sheet6.xml" /><Relationship Id="rId28" Type="http://schemas.openxmlformats.org/officeDocument/2006/relationships/worksheet" Target="worksheets/sheet26.xml" /><Relationship Id="rId25" Type="http://schemas.openxmlformats.org/officeDocument/2006/relationships/worksheet" Target="worksheets/sheet23.xml" /><Relationship Id="rId51" Type="http://schemas.openxmlformats.org/officeDocument/2006/relationships/worksheet" Target="worksheets/sheet49.xml" /><Relationship Id="rId3" Type="http://schemas.openxmlformats.org/officeDocument/2006/relationships/worksheet" Target="worksheets/sheet1.xml" /><Relationship Id="rId62" Type="http://schemas.openxmlformats.org/officeDocument/2006/relationships/worksheet" Target="worksheets/sheet60.xml" /><Relationship Id="rId18" Type="http://schemas.openxmlformats.org/officeDocument/2006/relationships/worksheet" Target="worksheets/sheet16.xml" /><Relationship Id="rId74" Type="http://schemas.openxmlformats.org/officeDocument/2006/relationships/worksheet" Target="worksheets/sheet72.xml" /><Relationship Id="rId22" Type="http://schemas.openxmlformats.org/officeDocument/2006/relationships/worksheet" Target="worksheets/sheet20.xml" /><Relationship Id="rId36" Type="http://schemas.openxmlformats.org/officeDocument/2006/relationships/worksheet" Target="worksheets/sheet34.xml" /><Relationship Id="rId1" Type="http://schemas.openxmlformats.org/officeDocument/2006/relationships/theme" Target="theme/theme1.xml" /><Relationship Id="rId15" Type="http://schemas.openxmlformats.org/officeDocument/2006/relationships/worksheet" Target="worksheets/sheet13.xml" /><Relationship Id="rId14" Type="http://schemas.openxmlformats.org/officeDocument/2006/relationships/worksheet" Target="worksheets/sheet12.xml" /><Relationship Id="rId48" Type="http://schemas.openxmlformats.org/officeDocument/2006/relationships/worksheet" Target="worksheets/sheet46.xml" /><Relationship Id="rId56" Type="http://schemas.openxmlformats.org/officeDocument/2006/relationships/worksheet" Target="worksheets/sheet54.xml" /><Relationship Id="rId75" Type="http://schemas.openxmlformats.org/officeDocument/2006/relationships/worksheet" Target="worksheets/sheet73.xml" /><Relationship Id="rId61" Type="http://schemas.openxmlformats.org/officeDocument/2006/relationships/worksheet" Target="worksheets/sheet59.xml" /><Relationship Id="rId30" Type="http://schemas.openxmlformats.org/officeDocument/2006/relationships/worksheet" Target="worksheets/sheet28.xml" /><Relationship Id="rId34" Type="http://schemas.openxmlformats.org/officeDocument/2006/relationships/worksheet" Target="worksheets/sheet32.xml" /><Relationship Id="rId43" Type="http://schemas.openxmlformats.org/officeDocument/2006/relationships/worksheet" Target="worksheets/sheet41.xml" /><Relationship Id="rId5" Type="http://schemas.openxmlformats.org/officeDocument/2006/relationships/worksheet" Target="worksheets/sheet3.xml" /><Relationship Id="rId76" Type="http://schemas.openxmlformats.org/officeDocument/2006/relationships/worksheet" Target="worksheets/sheet74.xml" /><Relationship Id="rId47" Type="http://schemas.openxmlformats.org/officeDocument/2006/relationships/worksheet" Target="worksheets/sheet45.xml" /><Relationship Id="rId72" Type="http://schemas.openxmlformats.org/officeDocument/2006/relationships/worksheet" Target="worksheets/sheet70.xml" /><Relationship Id="rId70" Type="http://schemas.openxmlformats.org/officeDocument/2006/relationships/worksheet" Target="worksheets/sheet68.xml" /><Relationship Id="rId24" Type="http://schemas.openxmlformats.org/officeDocument/2006/relationships/worksheet" Target="worksheets/sheet22.xml" /><Relationship Id="rId20" Type="http://schemas.openxmlformats.org/officeDocument/2006/relationships/worksheet" Target="worksheets/sheet18.xml" /><Relationship Id="rId69" Type="http://schemas.openxmlformats.org/officeDocument/2006/relationships/worksheet" Target="worksheets/sheet67.xml" /><Relationship Id="rId45" Type="http://schemas.openxmlformats.org/officeDocument/2006/relationships/worksheet" Target="worksheets/sheet43.xml" /><Relationship Id="rId77" Type="http://schemas.openxmlformats.org/officeDocument/2006/relationships/sharedStrings" Target="sharedStrings.xml" /><Relationship Id="rId46" Type="http://schemas.openxmlformats.org/officeDocument/2006/relationships/worksheet" Target="worksheets/sheet44.xml" /><Relationship Id="rId35" Type="http://schemas.openxmlformats.org/officeDocument/2006/relationships/worksheet" Target="worksheets/sheet33.xml" /><Relationship Id="rId11" Type="http://schemas.openxmlformats.org/officeDocument/2006/relationships/worksheet" Target="worksheets/sheet9.xml" /><Relationship Id="rId16" Type="http://schemas.openxmlformats.org/officeDocument/2006/relationships/worksheet" Target="worksheets/sheet14.xml" /><Relationship Id="rId31" Type="http://schemas.openxmlformats.org/officeDocument/2006/relationships/worksheet" Target="worksheets/sheet29.xml" /><Relationship Id="rId55" Type="http://schemas.openxmlformats.org/officeDocument/2006/relationships/worksheet" Target="worksheets/sheet53.xml" /><Relationship Id="rId33" Type="http://schemas.openxmlformats.org/officeDocument/2006/relationships/worksheet" Target="worksheets/sheet31.xml" /><Relationship Id="rId67" Type="http://schemas.openxmlformats.org/officeDocument/2006/relationships/worksheet" Target="worksheets/sheet65.xml" /><Relationship Id="rId9" Type="http://schemas.openxmlformats.org/officeDocument/2006/relationships/worksheet" Target="worksheets/sheet7.xml" /><Relationship Id="rId17" Type="http://schemas.openxmlformats.org/officeDocument/2006/relationships/worksheet" Target="worksheets/sheet15.xml" /><Relationship Id="rId41" Type="http://schemas.openxmlformats.org/officeDocument/2006/relationships/worksheet" Target="worksheets/sheet39.xml" /><Relationship Id="rId73" Type="http://schemas.openxmlformats.org/officeDocument/2006/relationships/worksheet" Target="worksheets/sheet71.xml" /><Relationship Id="rId29" Type="http://schemas.openxmlformats.org/officeDocument/2006/relationships/worksheet" Target="worksheets/sheet27.xml" /><Relationship Id="rId32" Type="http://schemas.openxmlformats.org/officeDocument/2006/relationships/worksheet" Target="worksheets/sheet30.xml" /><Relationship Id="rId50" Type="http://schemas.openxmlformats.org/officeDocument/2006/relationships/worksheet" Target="worksheets/sheet48.xml" /><Relationship Id="rId44" Type="http://schemas.openxmlformats.org/officeDocument/2006/relationships/worksheet" Target="worksheets/sheet42.xml" /><Relationship Id="rId37" Type="http://schemas.openxmlformats.org/officeDocument/2006/relationships/worksheet" Target="worksheets/sheet35.xml" /><Relationship Id="rId39" Type="http://schemas.openxmlformats.org/officeDocument/2006/relationships/worksheet" Target="worksheets/sheet37.xml" /><Relationship Id="rId59" Type="http://schemas.openxmlformats.org/officeDocument/2006/relationships/worksheet" Target="worksheets/sheet57.xml" /><Relationship Id="rId57" Type="http://schemas.openxmlformats.org/officeDocument/2006/relationships/worksheet" Target="worksheets/sheet55.xml" /><Relationship Id="rId52" Type="http://schemas.openxmlformats.org/officeDocument/2006/relationships/worksheet" Target="worksheets/sheet50.xml" /><Relationship Id="rId78" Type="http://schemas.openxmlformats.org/officeDocument/2006/relationships/calcChain" Target="calcChain.xml" /><Relationship Id="rId40" Type="http://schemas.openxmlformats.org/officeDocument/2006/relationships/worksheet" Target="worksheets/sheet38.xml" /><Relationship Id="rId65" Type="http://schemas.openxmlformats.org/officeDocument/2006/relationships/worksheet" Target="worksheets/sheet63.xml" /><Relationship Id="rId71" Type="http://schemas.openxmlformats.org/officeDocument/2006/relationships/worksheet" Target="worksheets/sheet69.xml" /><Relationship Id="rId2" Type="http://schemas.openxmlformats.org/officeDocument/2006/relationships/styles" Target="styles.xml" /></Relationships>
</file>

<file path=xl/drawings/_rels/drawing10.xml.rels><?xml version="1.0" encoding="UTF-8" standalone="yes"?><Relationships xmlns="http://schemas.openxmlformats.org/package/2006/relationships"><Relationship Id="rId1" Type="http://schemas.openxmlformats.org/officeDocument/2006/relationships/image" Target="../media/image4.png" /><Relationship Id="rId2" Type="http://schemas.openxmlformats.org/officeDocument/2006/relationships/image" Target="../media/image5.png" /></Relationships>
</file>

<file path=xl/drawings/_rels/drawing11.xml.rels><?xml version="1.0" encoding="UTF-8" standalone="yes"?><Relationships xmlns="http://schemas.openxmlformats.org/package/2006/relationships"><Relationship Id="rId1" Type="http://schemas.openxmlformats.org/officeDocument/2006/relationships/image" Target="../media/image4.png" /><Relationship Id="rId3" Type="http://schemas.openxmlformats.org/officeDocument/2006/relationships/image" Target="../media/image1.png" /><Relationship Id="rId2" Type="http://schemas.openxmlformats.org/officeDocument/2006/relationships/image" Target="../media/image5.png" /></Relationships>
</file>

<file path=xl/drawings/_rels/drawing12.xml.rels><?xml version="1.0" encoding="UTF-8" standalone="yes"?><Relationships xmlns="http://schemas.openxmlformats.org/package/2006/relationships"><Relationship Id="rId1" Type="http://schemas.openxmlformats.org/officeDocument/2006/relationships/image" Target="../media/image4.png" /><Relationship Id="rId2" Type="http://schemas.openxmlformats.org/officeDocument/2006/relationships/image" Target="../media/image5.png" /></Relationships>
</file>

<file path=xl/drawings/_rels/drawing13.xml.rels><?xml version="1.0" encoding="UTF-8" standalone="yes"?><Relationships xmlns="http://schemas.openxmlformats.org/package/2006/relationships"><Relationship Id="rId1" Type="http://schemas.openxmlformats.org/officeDocument/2006/relationships/image" Target="../media/image4.png" /><Relationship Id="rId3" Type="http://schemas.openxmlformats.org/officeDocument/2006/relationships/image" Target="../media/image1.png" /><Relationship Id="rId2" Type="http://schemas.openxmlformats.org/officeDocument/2006/relationships/image" Target="../media/image5.png" /></Relationships>
</file>

<file path=xl/drawings/_rels/drawing14.xml.rels><?xml version="1.0" encoding="UTF-8" standalone="yes"?><Relationships xmlns="http://schemas.openxmlformats.org/package/2006/relationships"><Relationship Id="rId1" Type="http://schemas.openxmlformats.org/officeDocument/2006/relationships/image" Target="../media/image4.png" /><Relationship Id="rId2" Type="http://schemas.openxmlformats.org/officeDocument/2006/relationships/image" Target="../media/image5.png" /></Relationships>
</file>

<file path=xl/drawings/_rels/drawing15.xml.rels><?xml version="1.0" encoding="UTF-8" standalone="yes"?><Relationships xmlns="http://schemas.openxmlformats.org/package/2006/relationships"><Relationship Id="rId1" Type="http://schemas.openxmlformats.org/officeDocument/2006/relationships/image" Target="../media/image4.png" /><Relationship Id="rId3" Type="http://schemas.openxmlformats.org/officeDocument/2006/relationships/image" Target="../media/image1.png" /><Relationship Id="rId2" Type="http://schemas.openxmlformats.org/officeDocument/2006/relationships/image" Target="../media/image5.png" /></Relationships>
</file>

<file path=xl/drawings/_rels/drawing16.xml.rels><?xml version="1.0" encoding="UTF-8" standalone="yes"?><Relationships xmlns="http://schemas.openxmlformats.org/package/2006/relationships"><Relationship Id="rId1" Type="http://schemas.openxmlformats.org/officeDocument/2006/relationships/image" Target="../media/image4.png" /><Relationship Id="rId2" Type="http://schemas.openxmlformats.org/officeDocument/2006/relationships/image" Target="../media/image5.png" /></Relationships>
</file>

<file path=xl/drawings/_rels/drawing17.xml.rels><?xml version="1.0" encoding="UTF-8" standalone="yes"?><Relationships xmlns="http://schemas.openxmlformats.org/package/2006/relationships"><Relationship Id="rId1" Type="http://schemas.openxmlformats.org/officeDocument/2006/relationships/image" Target="../media/image4.png" /><Relationship Id="rId3" Type="http://schemas.openxmlformats.org/officeDocument/2006/relationships/image" Target="../media/image1.png" /><Relationship Id="rId2" Type="http://schemas.openxmlformats.org/officeDocument/2006/relationships/image" Target="../media/image5.png" /></Relationships>
</file>

<file path=xl/drawings/_rels/drawing18.xml.rels><?xml version="1.0" encoding="UTF-8" standalone="yes"?><Relationships xmlns="http://schemas.openxmlformats.org/package/2006/relationships"><Relationship Id="rId1" Type="http://schemas.openxmlformats.org/officeDocument/2006/relationships/image" Target="../media/image4.png" /><Relationship Id="rId2" Type="http://schemas.openxmlformats.org/officeDocument/2006/relationships/image" Target="../media/image5.png" /></Relationships>
</file>

<file path=xl/drawings/_rels/drawing19.xml.rels><?xml version="1.0" encoding="UTF-8" standalone="yes"?><Relationships xmlns="http://schemas.openxmlformats.org/package/2006/relationships"><Relationship Id="rId1" Type="http://schemas.openxmlformats.org/officeDocument/2006/relationships/image" Target="../media/image4.png" /><Relationship Id="rId3" Type="http://schemas.openxmlformats.org/officeDocument/2006/relationships/image" Target="../media/image1.png" /><Relationship Id="rId2" Type="http://schemas.openxmlformats.org/officeDocument/2006/relationships/image" Target="../media/image5.png" /></Relationships>
</file>

<file path=xl/drawings/_rels/drawing2.xml.rels><?xml version="1.0" encoding="UTF-8" standalone="yes"?><Relationships xmlns="http://schemas.openxmlformats.org/package/2006/relationships"><Relationship Id="rId1" Type="http://schemas.openxmlformats.org/officeDocument/2006/relationships/image" Target="../media/image2.png" /><Relationship Id="rId3" Type="http://schemas.openxmlformats.org/officeDocument/2006/relationships/image" Target="../media/image1.png" /><Relationship Id="rId2" Type="http://schemas.openxmlformats.org/officeDocument/2006/relationships/image" Target="../media/image3.png" /></Relationships>
</file>

<file path=xl/drawings/_rels/drawing20.xml.rels><?xml version="1.0" encoding="UTF-8" standalone="yes"?><Relationships xmlns="http://schemas.openxmlformats.org/package/2006/relationships"><Relationship Id="rId1" Type="http://schemas.openxmlformats.org/officeDocument/2006/relationships/image" Target="../media/image4.png" /><Relationship Id="rId3" Type="http://schemas.openxmlformats.org/officeDocument/2006/relationships/image" Target="../media/image1.png" /><Relationship Id="rId2" Type="http://schemas.openxmlformats.org/officeDocument/2006/relationships/image" Target="../media/image5.png" /></Relationships>
</file>

<file path=xl/drawings/_rels/drawing21.xml.rels><?xml version="1.0" encoding="UTF-8" standalone="yes"?><Relationships xmlns="http://schemas.openxmlformats.org/package/2006/relationships"><Relationship Id="rId1" Type="http://schemas.openxmlformats.org/officeDocument/2006/relationships/image" Target="../media/image4.png" /><Relationship Id="rId2" Type="http://schemas.openxmlformats.org/officeDocument/2006/relationships/image" Target="../media/image5.png" /></Relationships>
</file>

<file path=xl/drawings/_rels/drawing22.xml.rels><?xml version="1.0" encoding="UTF-8" standalone="yes"?><Relationships xmlns="http://schemas.openxmlformats.org/package/2006/relationships"><Relationship Id="rId1" Type="http://schemas.openxmlformats.org/officeDocument/2006/relationships/image" Target="../media/image4.png" /><Relationship Id="rId3" Type="http://schemas.openxmlformats.org/officeDocument/2006/relationships/image" Target="../media/image1.png" /><Relationship Id="rId2" Type="http://schemas.openxmlformats.org/officeDocument/2006/relationships/image" Target="../media/image5.png" /></Relationships>
</file>

<file path=xl/drawings/_rels/drawing23.xml.rels><?xml version="1.0" encoding="UTF-8" standalone="yes"?><Relationships xmlns="http://schemas.openxmlformats.org/package/2006/relationships"><Relationship Id="rId1" Type="http://schemas.openxmlformats.org/officeDocument/2006/relationships/image" Target="../media/image4.png" /><Relationship Id="rId2" Type="http://schemas.openxmlformats.org/officeDocument/2006/relationships/image" Target="../media/image5.png" /></Relationships>
</file>

<file path=xl/drawings/_rels/drawing24.xml.rels><?xml version="1.0" encoding="UTF-8" standalone="yes"?><Relationships xmlns="http://schemas.openxmlformats.org/package/2006/relationships"><Relationship Id="rId1" Type="http://schemas.openxmlformats.org/officeDocument/2006/relationships/image" Target="../media/image4.png" /><Relationship Id="rId3" Type="http://schemas.openxmlformats.org/officeDocument/2006/relationships/image" Target="../media/image1.png" /><Relationship Id="rId2" Type="http://schemas.openxmlformats.org/officeDocument/2006/relationships/image" Target="../media/image5.png" /></Relationships>
</file>

<file path=xl/drawings/_rels/drawing25.xml.rels><?xml version="1.0" encoding="UTF-8" standalone="yes"?><Relationships xmlns="http://schemas.openxmlformats.org/package/2006/relationships"><Relationship Id="rId1" Type="http://schemas.openxmlformats.org/officeDocument/2006/relationships/image" Target="../media/image4.png" /><Relationship Id="rId2" Type="http://schemas.openxmlformats.org/officeDocument/2006/relationships/image" Target="../media/image5.png" /></Relationships>
</file>

<file path=xl/drawings/_rels/drawing26.xml.rels><?xml version="1.0" encoding="UTF-8" standalone="yes"?><Relationships xmlns="http://schemas.openxmlformats.org/package/2006/relationships"><Relationship Id="rId1" Type="http://schemas.openxmlformats.org/officeDocument/2006/relationships/image" Target="../media/image4.png" /><Relationship Id="rId3" Type="http://schemas.openxmlformats.org/officeDocument/2006/relationships/image" Target="../media/image1.png" /><Relationship Id="rId2" Type="http://schemas.openxmlformats.org/officeDocument/2006/relationships/image" Target="../media/image5.png" /></Relationships>
</file>

<file path=xl/drawings/_rels/drawing27.xml.rels><?xml version="1.0" encoding="UTF-8" standalone="yes"?><Relationships xmlns="http://schemas.openxmlformats.org/package/2006/relationships"><Relationship Id="rId1" Type="http://schemas.openxmlformats.org/officeDocument/2006/relationships/image" Target="../media/image4.png" /><Relationship Id="rId2" Type="http://schemas.openxmlformats.org/officeDocument/2006/relationships/image" Target="../media/image5.png" /></Relationships>
</file>

<file path=xl/drawings/_rels/drawing28.xml.rels><?xml version="1.0" encoding="UTF-8" standalone="yes"?><Relationships xmlns="http://schemas.openxmlformats.org/package/2006/relationships"><Relationship Id="rId1" Type="http://schemas.openxmlformats.org/officeDocument/2006/relationships/image" Target="../media/image4.png" /><Relationship Id="rId2" Type="http://schemas.openxmlformats.org/officeDocument/2006/relationships/image" Target="../media/image5.png" /></Relationships>
</file>

<file path=xl/drawings/_rels/drawing29.xml.rels><?xml version="1.0" encoding="UTF-8" standalone="yes"?><Relationships xmlns="http://schemas.openxmlformats.org/package/2006/relationships"><Relationship Id="rId1" Type="http://schemas.openxmlformats.org/officeDocument/2006/relationships/image" Target="../media/image4.png" /><Relationship Id="rId3" Type="http://schemas.openxmlformats.org/officeDocument/2006/relationships/image" Target="../media/image1.png" /><Relationship Id="rId2" Type="http://schemas.openxmlformats.org/officeDocument/2006/relationships/image" Target="../media/image5.png" /></Relationships>
</file>

<file path=xl/drawings/_rels/drawing3.xml.rels><?xml version="1.0" encoding="UTF-8" standalone="yes"?><Relationships xmlns="http://schemas.openxmlformats.org/package/2006/relationships"><Relationship Id="rId1" Type="http://schemas.openxmlformats.org/officeDocument/2006/relationships/image" Target="../media/image1.png" /><Relationship Id="rId3" Type="http://schemas.openxmlformats.org/officeDocument/2006/relationships/image" Target="../media/image4.png" /><Relationship Id="rId2" Type="http://schemas.openxmlformats.org/officeDocument/2006/relationships/image" Target="../media/image2.png" /><Relationship Id="rId4" Type="http://schemas.openxmlformats.org/officeDocument/2006/relationships/image" Target="../media/image5.png" /></Relationships>
</file>

<file path=xl/drawings/_rels/drawing30.xml.rels><?xml version="1.0" encoding="UTF-8" standalone="yes"?><Relationships xmlns="http://schemas.openxmlformats.org/package/2006/relationships"><Relationship Id="rId1" Type="http://schemas.openxmlformats.org/officeDocument/2006/relationships/image" Target="../media/image1.png" /></Relationships>
</file>

<file path=xl/drawings/_rels/drawing31.xml.rels><?xml version="1.0" encoding="UTF-8" standalone="yes"?><Relationships xmlns="http://schemas.openxmlformats.org/package/2006/relationships"><Relationship Id="rId1" Type="http://schemas.openxmlformats.org/officeDocument/2006/relationships/image" Target="../media/image1.png" /></Relationships>
</file>

<file path=xl/drawings/_rels/drawing4.xml.rels><?xml version="1.0" encoding="UTF-8" standalone="yes"?><Relationships xmlns="http://schemas.openxmlformats.org/package/2006/relationships"><Relationship Id="rId1" Type="http://schemas.openxmlformats.org/officeDocument/2006/relationships/image" Target="../media/image4.png" /><Relationship Id="rId2" Type="http://schemas.openxmlformats.org/officeDocument/2006/relationships/image" Target="../media/image5.png" /></Relationships>
</file>

<file path=xl/drawings/_rels/drawing5.xml.rels><?xml version="1.0" encoding="UTF-8" standalone="yes"?><Relationships xmlns="http://schemas.openxmlformats.org/package/2006/relationships"><Relationship Id="rId1" Type="http://schemas.openxmlformats.org/officeDocument/2006/relationships/image" Target="../media/image4.png" /><Relationship Id="rId3" Type="http://schemas.openxmlformats.org/officeDocument/2006/relationships/image" Target="../media/image1.png" /><Relationship Id="rId2" Type="http://schemas.openxmlformats.org/officeDocument/2006/relationships/image" Target="../media/image5.png" /></Relationships>
</file>

<file path=xl/drawings/_rels/drawing6.xml.rels><?xml version="1.0" encoding="UTF-8" standalone="yes"?><Relationships xmlns="http://schemas.openxmlformats.org/package/2006/relationships"><Relationship Id="rId1" Type="http://schemas.openxmlformats.org/officeDocument/2006/relationships/image" Target="../media/image4.png" /><Relationship Id="rId2" Type="http://schemas.openxmlformats.org/officeDocument/2006/relationships/image" Target="../media/image5.png" /></Relationships>
</file>

<file path=xl/drawings/_rels/drawing7.xml.rels><?xml version="1.0" encoding="UTF-8" standalone="yes"?><Relationships xmlns="http://schemas.openxmlformats.org/package/2006/relationships"><Relationship Id="rId1" Type="http://schemas.openxmlformats.org/officeDocument/2006/relationships/image" Target="../media/image4.png" /><Relationship Id="rId3" Type="http://schemas.openxmlformats.org/officeDocument/2006/relationships/image" Target="../media/image1.png" /><Relationship Id="rId2" Type="http://schemas.openxmlformats.org/officeDocument/2006/relationships/image" Target="../media/image5.png" /></Relationships>
</file>

<file path=xl/drawings/_rels/drawing8.xml.rels><?xml version="1.0" encoding="UTF-8" standalone="yes"?><Relationships xmlns="http://schemas.openxmlformats.org/package/2006/relationships"><Relationship Id="rId1" Type="http://schemas.openxmlformats.org/officeDocument/2006/relationships/image" Target="../media/image4.png" /><Relationship Id="rId2" Type="http://schemas.openxmlformats.org/officeDocument/2006/relationships/image" Target="../media/image5.png" /></Relationships>
</file>

<file path=xl/drawings/_rels/drawing9.xml.rels><?xml version="1.0" encoding="UTF-8" standalone="yes"?><Relationships xmlns="http://schemas.openxmlformats.org/package/2006/relationships"><Relationship Id="rId1" Type="http://schemas.openxmlformats.org/officeDocument/2006/relationships/image" Target="../media/image4.png" /><Relationship Id="rId3" Type="http://schemas.openxmlformats.org/officeDocument/2006/relationships/image" Target="../media/image1.png" /><Relationship Id="rId2" Type="http://schemas.openxmlformats.org/officeDocument/2006/relationships/image" Target="../media/image5.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3</xdr:col>
      <xdr:colOff>68580</xdr:colOff>
      <xdr:row>0</xdr:row>
      <xdr:rowOff>47625</xdr:rowOff>
    </xdr:from>
    <xdr:to>
      <xdr:col>6</xdr:col>
      <xdr:colOff>80506</xdr:colOff>
      <xdr:row>0</xdr:row>
      <xdr:rowOff>301503</xdr:rowOff>
    </xdr:to>
    <xdr:sp macro="[0]!modUpdTemplLogger.Clear">
      <xdr:nvSpPr>
        <xdr:cNvPr id="194761" name="cmdStart">
          <a:extLst>
            <a:ext uri="{FF2B5EF4-FFF2-40B4-BE49-F238E27FC236}">
              <a16:creationId xmlns:a16="http://schemas.microsoft.com/office/drawing/2014/main" id="{00000000-0008-0000-0200-0000c9f80200}"/>
            </a:ext>
          </a:extLst>
        </xdr:cNvPr>
        <xdr:cNvSpPr>
          <a:spLocks noChangeArrowheads="1"/>
        </xdr:cNvSpPr>
      </xdr:nvSpPr>
      <xdr:spPr bwMode="auto">
        <a:xfrm>
          <a:off x="9544050" y="47625"/>
          <a:ext cx="1838325" cy="257175"/>
        </a:xfrm>
        <a:prstGeom prst="roundRect">
          <a:avLst>
            <a:gd name="adj" fmla="val 0"/>
          </a:avLst>
        </a:prstGeom>
        <a:solidFill>
          <a:srgbClr val="DDDDDD"/>
        </a:solidFill>
        <a:ln w="3175" algn="ctr">
          <a:solidFill>
            <a:srgbClr val="C0C0C0"/>
          </a:solidFill>
          <a:round/>
        </a:ln>
        <a:effectLst/>
      </xdr:spPr>
      <xdr:txBody>
        <a:bodyPr lIns="27432" tIns="18288" rIns="27432" bIns="18288" vertOverflow="clip" wrap="square" anchor="ctr" upright="1"/>
        <a:lstStyle/>
        <a:p>
          <a:pPr algn="ctr" rtl="0"/>
          <a:r>
            <a:rPr lang="ru-RU" sz="900" u="none" b="0" i="0" baseline="0">
              <a:solidFill>
                <a:srgbClr val="000000"/>
              </a:solidFill>
              <a:latin typeface="Tahoma"/>
              <a:ea typeface="Tahoma"/>
              <a:cs typeface="Tahoma"/>
            </a:rPr>
            <a:t>Очистить лог</a:t>
          </a: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d00-00000b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d00-00000c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0d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0d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e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e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0f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0f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100-000008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100-000009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11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11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10" name="shCalendar_bck" hidden="1">
            <a:extLst>
              <a:ext uri="{FF2B5EF4-FFF2-40B4-BE49-F238E27FC236}">
                <a16:creationId xmlns:a16="http://schemas.microsoft.com/office/drawing/2014/main" id="{00000000-0008-0000-1100-00000a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1" name="shCalendar_1" descr="CalendarSmall.bmp" hidden="1">
            <a:extLst>
              <a:ext uri="{FF2B5EF4-FFF2-40B4-BE49-F238E27FC236}">
                <a16:creationId xmlns:a16="http://schemas.microsoft.com/office/drawing/2014/main" id="{00000000-0008-0000-1100-00000b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13" name="shCalendar_bck" hidden="1">
            <a:extLst>
              <a:ext uri="{FF2B5EF4-FFF2-40B4-BE49-F238E27FC236}">
                <a16:creationId xmlns:a16="http://schemas.microsoft.com/office/drawing/2014/main" id="{00000000-0008-0000-1100-00000d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4" name="shCalendar_1" descr="CalendarSmall.bmp" hidden="1">
            <a:extLst>
              <a:ext uri="{FF2B5EF4-FFF2-40B4-BE49-F238E27FC236}">
                <a16:creationId xmlns:a16="http://schemas.microsoft.com/office/drawing/2014/main" id="{00000000-0008-0000-1100-00000e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16" name="shCalendar_bck" hidden="1">
            <a:extLst>
              <a:ext uri="{FF2B5EF4-FFF2-40B4-BE49-F238E27FC236}">
                <a16:creationId xmlns:a16="http://schemas.microsoft.com/office/drawing/2014/main" id="{00000000-0008-0000-1100-000010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7" name="shCalendar_1" descr="CalendarSmall.bmp" hidden="1">
            <a:extLst>
              <a:ext uri="{FF2B5EF4-FFF2-40B4-BE49-F238E27FC236}">
                <a16:creationId xmlns:a16="http://schemas.microsoft.com/office/drawing/2014/main" id="{00000000-0008-0000-1100-000011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19" name="shCalendar_bck" hidden="1">
            <a:extLst>
              <a:ext uri="{FF2B5EF4-FFF2-40B4-BE49-F238E27FC236}">
                <a16:creationId xmlns:a16="http://schemas.microsoft.com/office/drawing/2014/main" id="{00000000-0008-0000-1100-000013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0" name="shCalendar_1" descr="CalendarSmall.bmp" hidden="1">
            <a:extLst>
              <a:ext uri="{FF2B5EF4-FFF2-40B4-BE49-F238E27FC236}">
                <a16:creationId xmlns:a16="http://schemas.microsoft.com/office/drawing/2014/main" id="{00000000-0008-0000-1100-000014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22" name="shCalendar_bck" hidden="1">
            <a:extLst>
              <a:ext uri="{FF2B5EF4-FFF2-40B4-BE49-F238E27FC236}">
                <a16:creationId xmlns:a16="http://schemas.microsoft.com/office/drawing/2014/main" id="{00000000-0008-0000-1100-000016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3" name="shCalendar_1" descr="CalendarSmall.bmp" hidden="1">
            <a:extLst>
              <a:ext uri="{FF2B5EF4-FFF2-40B4-BE49-F238E27FC236}">
                <a16:creationId xmlns:a16="http://schemas.microsoft.com/office/drawing/2014/main" id="{00000000-0008-0000-1100-000017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25" name="shCalendar_bck" hidden="1">
            <a:extLst>
              <a:ext uri="{FF2B5EF4-FFF2-40B4-BE49-F238E27FC236}">
                <a16:creationId xmlns:a16="http://schemas.microsoft.com/office/drawing/2014/main" id="{00000000-0008-0000-1100-000019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6" name="shCalendar_1" descr="CalendarSmall.bmp" hidden="1">
            <a:extLst>
              <a:ext uri="{FF2B5EF4-FFF2-40B4-BE49-F238E27FC236}">
                <a16:creationId xmlns:a16="http://schemas.microsoft.com/office/drawing/2014/main" id="{00000000-0008-0000-1100-00001a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28" name="shCalendar_bck" hidden="1">
            <a:extLst>
              <a:ext uri="{FF2B5EF4-FFF2-40B4-BE49-F238E27FC236}">
                <a16:creationId xmlns:a16="http://schemas.microsoft.com/office/drawing/2014/main" id="{00000000-0008-0000-1100-00001c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9" name="shCalendar_1" descr="CalendarSmall.bmp" hidden="1">
            <a:extLst>
              <a:ext uri="{FF2B5EF4-FFF2-40B4-BE49-F238E27FC236}">
                <a16:creationId xmlns:a16="http://schemas.microsoft.com/office/drawing/2014/main" id="{00000000-0008-0000-1100-00001d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31" name="shCalendar_bck" hidden="1">
            <a:extLst>
              <a:ext uri="{FF2B5EF4-FFF2-40B4-BE49-F238E27FC236}">
                <a16:creationId xmlns:a16="http://schemas.microsoft.com/office/drawing/2014/main" id="{00000000-0008-0000-1100-00001f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32" name="shCalendar_1" descr="CalendarSmall.bmp" hidden="1">
            <a:extLst>
              <a:ext uri="{FF2B5EF4-FFF2-40B4-BE49-F238E27FC236}">
                <a16:creationId xmlns:a16="http://schemas.microsoft.com/office/drawing/2014/main" id="{00000000-0008-0000-1100-000020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34" name="shCalendar_bck" hidden="1">
            <a:extLst>
              <a:ext uri="{FF2B5EF4-FFF2-40B4-BE49-F238E27FC236}">
                <a16:creationId xmlns:a16="http://schemas.microsoft.com/office/drawing/2014/main" id="{00000000-0008-0000-1100-000022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35" name="shCalendar_1" descr="CalendarSmall.bmp" hidden="1">
            <a:extLst>
              <a:ext uri="{FF2B5EF4-FFF2-40B4-BE49-F238E27FC236}">
                <a16:creationId xmlns:a16="http://schemas.microsoft.com/office/drawing/2014/main" id="{00000000-0008-0000-1100-000023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2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2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300-0000f6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300-0000f7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300-000004000000}"/>
            </a:ext>
          </a:extLst>
        </xdr:cNvPr>
        <xdr:cNvGrpSpPr>
          <a:grpSpLocks/>
        </xdr:cNvGrpSpPr>
      </xdr:nvGrpSpPr>
      <xdr:grpSpPr bwMode="auto">
        <a:xfrm>
          <a:off x="8001000" y="374332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13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13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4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4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500-000008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500-000009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6381750" y="379095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300-0000d9f8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19145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300-0000daf8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156210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300-0000dbf8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26860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300-0000dcf8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444817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300-0000ddf8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7429500"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xdr:nvSpPr>
        <xdr:cNvPr id="17" name="cmdOrgChoice">
          <a:extLst>
            <a:ext uri="{FF2B5EF4-FFF2-40B4-BE49-F238E27FC236}">
              <a16:creationId xmlns:a16="http://schemas.microsoft.com/office/drawing/2014/main" id="{00000000-0008-0000-0300-000011000000}"/>
            </a:ext>
          </a:extLst>
        </xdr:cNvPr>
        <xdr:cNvSpPr>
          <a:spLocks noChangeArrowheads="1"/>
        </xdr:cNvSpPr>
      </xdr:nvSpPr>
      <xdr:spPr bwMode="auto">
        <a:xfrm>
          <a:off x="3800475" y="4000500"/>
          <a:ext cx="3381375" cy="295275"/>
        </a:xfrm>
        <a:prstGeom prst="roundRect">
          <a:avLst>
            <a:gd name="adj" fmla="val 0"/>
          </a:avLst>
        </a:prstGeom>
        <a:solidFill>
          <a:srgbClr val="DDDDDD"/>
        </a:solidFill>
        <a:ln w="6350" cap="sq" algn="ctr">
          <a:solidFill>
            <a:srgbClr val="969696"/>
          </a:solidFill>
          <a:miter lim="800000"/>
        </a:ln>
        <a:effectLst/>
      </xdr:spPr>
      <xdr:txBody>
        <a:bodyPr lIns="27432" tIns="18288" rIns="27432" bIns="18288" vertOverflow="clip" wrap="square" anchor="ctr" upright="1"/>
        <a:lstStyle/>
        <a:p>
          <a:pPr algn="ctr" rtl="0"/>
          <a:r>
            <a:rPr lang="ru-RU" sz="1000" u="none" b="0" i="0"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300-00000e000000}"/>
            </a:ext>
          </a:extLst>
        </xdr:cNvPr>
        <xdr:cNvGrpSpPr>
          <a:grpSpLocks/>
        </xdr:cNvGrpSpPr>
      </xdr:nvGrpSpPr>
      <xdr:grpSpPr bwMode="auto">
        <a:xfrm>
          <a:off x="7219950" y="3238500"/>
          <a:ext cx="190500" cy="190500"/>
          <a:chOff x="13896191" y="1813753"/>
          <a:chExt cx="211023" cy="178845"/>
        </a:xfrm>
      </xdr:grpSpPr>
      <xdr:sp macro="[0]!modfrmDateChoose.CalendarShow">
        <xdr:nvSpPr>
          <xdr:cNvPr id="15" name="shCalendar_bck" hidden="1">
            <a:extLst>
              <a:ext uri="{FF2B5EF4-FFF2-40B4-BE49-F238E27FC236}">
                <a16:creationId xmlns:a16="http://schemas.microsoft.com/office/drawing/2014/main" id="{00000000-0008-0000-0300-00000f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6" name="shCalendar_1" descr="CalendarSmall.bmp" hidden="1">
            <a:extLst>
              <a:ext uri="{FF2B5EF4-FFF2-40B4-BE49-F238E27FC236}">
                <a16:creationId xmlns:a16="http://schemas.microsoft.com/office/drawing/2014/main" id="{00000000-0008-0000-0300-000010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700-000026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700-000027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28</xdr:row>
      <xdr:rowOff>0</xdr:rowOff>
    </xdr:from>
    <xdr:to>
      <xdr:col>21</xdr:col>
      <xdr:colOff>228600</xdr:colOff>
      <xdr:row>28</xdr:row>
      <xdr:rowOff>190500</xdr:rowOff>
    </xdr:to>
    <xdr:grpSp>
      <xdr:nvGrpSpPr>
        <xdr:cNvPr id="4" name="shCalendar" hidden="1">
          <a:extLst>
            <a:ext uri="{FF2B5EF4-FFF2-40B4-BE49-F238E27FC236}">
              <a16:creationId xmlns:a16="http://schemas.microsoft.com/office/drawing/2014/main" id="{00000000-0008-0000-1700-000004000000}"/>
            </a:ext>
          </a:extLst>
        </xdr:cNvPr>
        <xdr:cNvGrpSpPr>
          <a:grpSpLocks/>
        </xdr:cNvGrpSpPr>
      </xdr:nvGrpSpPr>
      <xdr:grpSpPr bwMode="auto">
        <a:xfrm>
          <a:off x="8001000" y="481965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17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17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800-0000c927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800-0000ca27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900-000008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900-000009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900-000004000000}"/>
            </a:ext>
          </a:extLst>
        </xdr:cNvPr>
        <xdr:cNvGrpSpPr>
          <a:grpSpLocks/>
        </xdr:cNvGrpSpPr>
      </xdr:nvGrpSpPr>
      <xdr:grpSpPr bwMode="auto">
        <a:xfrm>
          <a:off x="6381750" y="411480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19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19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900-000007000000}"/>
            </a:ext>
          </a:extLst>
        </xdr:cNvPr>
        <xdr:cNvGrpSpPr>
          <a:grpSpLocks/>
        </xdr:cNvGrpSpPr>
      </xdr:nvGrpSpPr>
      <xdr:grpSpPr bwMode="auto">
        <a:xfrm>
          <a:off x="6381750" y="4114800"/>
          <a:ext cx="190500" cy="190500"/>
          <a:chOff x="13896191" y="1813753"/>
          <a:chExt cx="211023" cy="178845"/>
        </a:xfrm>
      </xdr:grpSpPr>
      <xdr:sp macro="[0]!modfrmDateChoose.CalendarShow">
        <xdr:nvSpPr>
          <xdr:cNvPr id="10" name="shCalendar_bck" hidden="1">
            <a:extLst>
              <a:ext uri="{FF2B5EF4-FFF2-40B4-BE49-F238E27FC236}">
                <a16:creationId xmlns:a16="http://schemas.microsoft.com/office/drawing/2014/main" id="{00000000-0008-0000-1900-00000a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1" name="shCalendar_1" descr="CalendarSmall.bmp" hidden="1">
            <a:extLst>
              <a:ext uri="{FF2B5EF4-FFF2-40B4-BE49-F238E27FC236}">
                <a16:creationId xmlns:a16="http://schemas.microsoft.com/office/drawing/2014/main" id="{00000000-0008-0000-1900-00000b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900-00000c000000}"/>
            </a:ext>
          </a:extLst>
        </xdr:cNvPr>
        <xdr:cNvGrpSpPr>
          <a:grpSpLocks/>
        </xdr:cNvGrpSpPr>
      </xdr:nvGrpSpPr>
      <xdr:grpSpPr bwMode="auto">
        <a:xfrm>
          <a:off x="6381750" y="4114800"/>
          <a:ext cx="190500" cy="190500"/>
          <a:chOff x="13896191" y="1813753"/>
          <a:chExt cx="211023" cy="178845"/>
        </a:xfrm>
      </xdr:grpSpPr>
      <xdr:sp macro="[0]!modfrmDateChoose.CalendarShow">
        <xdr:nvSpPr>
          <xdr:cNvPr id="13" name="shCalendar_bck" hidden="1">
            <a:extLst>
              <a:ext uri="{FF2B5EF4-FFF2-40B4-BE49-F238E27FC236}">
                <a16:creationId xmlns:a16="http://schemas.microsoft.com/office/drawing/2014/main" id="{00000000-0008-0000-1900-00000d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4" name="shCalendar_1" descr="CalendarSmall.bmp" hidden="1">
            <a:extLst>
              <a:ext uri="{FF2B5EF4-FFF2-40B4-BE49-F238E27FC236}">
                <a16:creationId xmlns:a16="http://schemas.microsoft.com/office/drawing/2014/main" id="{00000000-0008-0000-1900-00000e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a00-0000c92b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a00-0000ca2b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b00-000028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b00-000029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1b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1b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xdr:nvSpPr>
          <xdr:cNvPr id="8" name="shCalendar_bck" hidden="1">
            <a:extLst>
              <a:ext uri="{FF2B5EF4-FFF2-40B4-BE49-F238E27FC236}">
                <a16:creationId xmlns:a16="http://schemas.microsoft.com/office/drawing/2014/main" id="{00000000-0008-0000-1b00-000008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9" name="shCalendar_1" descr="CalendarSmall.bmp" hidden="1">
            <a:extLst>
              <a:ext uri="{FF2B5EF4-FFF2-40B4-BE49-F238E27FC236}">
                <a16:creationId xmlns:a16="http://schemas.microsoft.com/office/drawing/2014/main" id="{00000000-0008-0000-1b00-000009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xdr:nvSpPr>
          <xdr:cNvPr id="11" name="shCalendar_bck" hidden="1">
            <a:extLst>
              <a:ext uri="{FF2B5EF4-FFF2-40B4-BE49-F238E27FC236}">
                <a16:creationId xmlns:a16="http://schemas.microsoft.com/office/drawing/2014/main" id="{00000000-0008-0000-1b00-00000b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2" name="shCalendar_1" descr="CalendarSmall.bmp" hidden="1">
            <a:extLst>
              <a:ext uri="{FF2B5EF4-FFF2-40B4-BE49-F238E27FC236}">
                <a16:creationId xmlns:a16="http://schemas.microsoft.com/office/drawing/2014/main" id="{00000000-0008-0000-1b00-00000c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c00-0000c90f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c00-0000ca0f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d00-000071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d00-000072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xdr:nvSpPr>
          <xdr:cNvPr id="14" name="shCalendar_bck" hidden="1">
            <a:extLst>
              <a:ext uri="{FF2B5EF4-FFF2-40B4-BE49-F238E27FC236}">
                <a16:creationId xmlns:a16="http://schemas.microsoft.com/office/drawing/2014/main" id="{00000000-0008-0000-1d00-00000e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5" name="shCalendar_1" descr="CalendarSmall.bmp" hidden="1">
            <a:extLst>
              <a:ext uri="{FF2B5EF4-FFF2-40B4-BE49-F238E27FC236}">
                <a16:creationId xmlns:a16="http://schemas.microsoft.com/office/drawing/2014/main" id="{00000000-0008-0000-1d00-00000f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20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0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30</xdr:row>
      <xdr:rowOff>0</xdr:rowOff>
    </xdr:from>
    <xdr:ext cx="190500" cy="190500"/>
    <xdr:grpSp>
      <xdr:nvGrpSpPr>
        <xdr:cNvPr id="7" name="shCalendar" hidden="1">
          <a:extLst>
            <a:ext uri="{FF2B5EF4-FFF2-40B4-BE49-F238E27FC236}">
              <a16:creationId xmlns:a16="http://schemas.microsoft.com/office/drawing/2014/main" id="{00000000-0008-0000-2000-000007000000}"/>
            </a:ext>
          </a:extLst>
        </xdr:cNvPr>
        <xdr:cNvGrpSpPr>
          <a:grpSpLocks/>
        </xdr:cNvGrpSpPr>
      </xdr:nvGrpSpPr>
      <xdr:grpSpPr bwMode="auto">
        <a:xfrm>
          <a:off x="8010525" y="10315575"/>
          <a:ext cx="190500" cy="190500"/>
          <a:chOff x="13896191" y="1813753"/>
          <a:chExt cx="211023" cy="178845"/>
        </a:xfrm>
      </xdr:grpSpPr>
      <xdr:sp macro="[0]!modfrmDateChoose.CalendarShow">
        <xdr:nvSpPr>
          <xdr:cNvPr id="8" name="shCalendar_bck" hidden="1">
            <a:extLst>
              <a:ext uri="{FF2B5EF4-FFF2-40B4-BE49-F238E27FC236}">
                <a16:creationId xmlns:a16="http://schemas.microsoft.com/office/drawing/2014/main" id="{00000000-0008-0000-2000-000008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9" name="shCalendar_1" descr="CalendarSmall.bmp" hidden="1">
            <a:extLst>
              <a:ext uri="{FF2B5EF4-FFF2-40B4-BE49-F238E27FC236}">
                <a16:creationId xmlns:a16="http://schemas.microsoft.com/office/drawing/2014/main" id="{00000000-0008-0000-2000-000009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500-00009ae26d00}"/>
            </a:ext>
          </a:extLst>
        </xdr:cNvPr>
        <xdr:cNvGrpSpPr>
          <a:grpSpLocks/>
        </xdr:cNvGrpSpPr>
      </xdr:nvGrpSpPr>
      <xdr:grpSpPr bwMode="auto">
        <a:xfrm>
          <a:off x="13458825" y="819150"/>
          <a:ext cx="190500" cy="190500"/>
          <a:chOff x="13896191" y="1813753"/>
          <a:chExt cx="211023" cy="178845"/>
        </a:xfrm>
      </xdr:grpSpPr>
      <xdr:sp macro="[0]!modfrmDateChoose.CalendarShow">
        <xdr:nvSpPr>
          <xdr:cNvPr id="7201441" name="shCalendar_bck" hidden="1">
            <a:extLst>
              <a:ext uri="{FF2B5EF4-FFF2-40B4-BE49-F238E27FC236}">
                <a16:creationId xmlns:a16="http://schemas.microsoft.com/office/drawing/2014/main" id="{00000000-0008-0000-0500-0000a1e26d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201442" name="shCalendar_1" descr="CalendarSmall.bmp" hidden="1">
            <a:extLst>
              <a:ext uri="{FF2B5EF4-FFF2-40B4-BE49-F238E27FC236}">
                <a16:creationId xmlns:a16="http://schemas.microsoft.com/office/drawing/2014/main" id="{00000000-0008-0000-0500-0000a2e26d00}"/>
              </a:ext>
            </a:extLst>
          </xdr:cNvPr>
          <xdr:cNvPicPr preferRelativeResize="0">
            <a:picLocks/>
          </xdr:cNvPicPr>
        </xdr:nvPicPr>
        <xdr:blipFill>
          <a:blip r:embed="rId1">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500-00009be2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7477125"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500-00009ce2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10668000"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500-00009de2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13420725"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xdr:nvSpPr>
        <xdr:cNvPr id="24" name="cmdCreateSheets" hidden="1">
          <a:extLst>
            <a:ext uri="{FF2B5EF4-FFF2-40B4-BE49-F238E27FC236}">
              <a16:creationId xmlns:a16="http://schemas.microsoft.com/office/drawing/2014/main" id="{00000000-0008-0000-0500-000018000000}"/>
            </a:ext>
          </a:extLst>
        </xdr:cNvPr>
        <xdr:cNvSpPr>
          <a:spLocks noChangeArrowheads="1"/>
        </xdr:cNvSpPr>
      </xdr:nvSpPr>
      <xdr:spPr bwMode="auto">
        <a:xfrm>
          <a:off x="685800" y="2647950"/>
          <a:ext cx="3314700" cy="295275"/>
        </a:xfrm>
        <a:prstGeom prst="roundRect">
          <a:avLst>
            <a:gd name="adj" fmla="val 0"/>
          </a:avLst>
        </a:prstGeom>
        <a:solidFill>
          <a:srgbClr val="DDDDDD"/>
        </a:solidFill>
        <a:ln w="6350" cap="sq" algn="ctr">
          <a:solidFill>
            <a:srgbClr val="969696"/>
          </a:solidFill>
          <a:miter lim="800000"/>
        </a:ln>
        <a:effectLst/>
      </xdr:spPr>
      <xdr:txBody>
        <a:bodyPr lIns="27432" tIns="18288" rIns="27432" bIns="18288" vertOverflow="clip" wrap="square" anchor="ctr" upright="1"/>
        <a:lstStyle/>
        <a:p>
          <a:pPr algn="ctr" rtl="0"/>
          <a:r>
            <a:rPr lang="ru-RU" sz="1000" u="none" b="0" i="0"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500-00009fe26d00}"/>
            </a:ext>
          </a:extLst>
        </xdr:cNvPr>
        <xdr:cNvPicPr>
          <a:picLocks noChangeAspect="1"/>
        </xdr:cNvPicPr>
      </xdr:nvPicPr>
      <xdr:blipFill>
        <a:blip r:embed="rId3">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500-0000a0e26d00}"/>
            </a:ext>
          </a:extLst>
        </xdr:cNvPr>
        <xdr:cNvPicPr>
          <a:picLocks noChangeAspect="1"/>
        </xdr:cNvPicPr>
      </xdr:nvPicPr>
      <xdr:blipFill>
        <a:blip r:embed="rId4">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100-000024046e00}"/>
            </a:ext>
          </a:extLst>
        </xdr:cNvPr>
        <xdr:cNvGrpSpPr>
          <a:grpSpLocks/>
        </xdr:cNvGrpSpPr>
      </xdr:nvGrpSpPr>
      <xdr:grpSpPr bwMode="auto">
        <a:xfrm>
          <a:off x="7077075" y="9525"/>
          <a:ext cx="190500" cy="190500"/>
          <a:chOff x="13896191" y="1813753"/>
          <a:chExt cx="211023" cy="178845"/>
        </a:xfrm>
      </xdr:grpSpPr>
      <xdr:sp macro="[0]!modfrmDateChoose.CalendarShow">
        <xdr:nvSpPr>
          <xdr:cNvPr id="7210021" name="shCalendar_bck" hidden="1">
            <a:extLst>
              <a:ext uri="{FF2B5EF4-FFF2-40B4-BE49-F238E27FC236}">
                <a16:creationId xmlns:a16="http://schemas.microsoft.com/office/drawing/2014/main" id="{00000000-0008-0000-2100-000025046e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210022" name="shCalendar_1" descr="CalendarSmall.bmp" hidden="1">
            <a:extLst>
              <a:ext uri="{FF2B5EF4-FFF2-40B4-BE49-F238E27FC236}">
                <a16:creationId xmlns:a16="http://schemas.microsoft.com/office/drawing/2014/main" id="{00000000-0008-0000-2100-000026046e00}"/>
              </a:ext>
            </a:extLst>
          </xdr:cNvPr>
          <xdr:cNvPicPr preferRelativeResize="0">
            <a:picLocks/>
          </xdr:cNvPicPr>
        </xdr:nvPicPr>
        <xdr:blipFill>
          <a:blip r:embed="rId1">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600-0000d8e86d00}"/>
            </a:ext>
          </a:extLst>
        </xdr:cNvPr>
        <xdr:cNvGrpSpPr>
          <a:grpSpLocks/>
        </xdr:cNvGrpSpPr>
      </xdr:nvGrpSpPr>
      <xdr:grpSpPr bwMode="auto">
        <a:xfrm>
          <a:off x="68284725" y="114300"/>
          <a:ext cx="190500" cy="190500"/>
          <a:chOff x="13896191" y="1813753"/>
          <a:chExt cx="211023" cy="178845"/>
        </a:xfrm>
      </xdr:grpSpPr>
      <xdr:sp macro="[0]!modfrmDateChoose.CalendarShow">
        <xdr:nvSpPr>
          <xdr:cNvPr id="7203033" name="shCalendar_bck">
            <a:extLst>
              <a:ext uri="{FF2B5EF4-FFF2-40B4-BE49-F238E27FC236}">
                <a16:creationId xmlns:a16="http://schemas.microsoft.com/office/drawing/2014/main" id="{00000000-0008-0000-2600-0000d9e86d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203034" name="shCalendar_1" descr="CalendarSmall.bmp">
            <a:extLst>
              <a:ext uri="{FF2B5EF4-FFF2-40B4-BE49-F238E27FC236}">
                <a16:creationId xmlns:a16="http://schemas.microsoft.com/office/drawing/2014/main" id="{00000000-0008-0000-2600-0000dae86d00}"/>
              </a:ext>
            </a:extLst>
          </xdr:cNvPr>
          <xdr:cNvPicPr preferRelativeResize="0">
            <a:picLocks/>
          </xdr:cNvPicPr>
        </xdr:nvPicPr>
        <xdr:blipFill>
          <a:blip r:embed="rId1">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6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6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700-000006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700-000007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00000000-0008-0000-0700-000008000000}"/>
            </a:ext>
          </a:extLst>
        </xdr:cNvPr>
        <xdr:cNvGrpSpPr>
          <a:grpSpLocks/>
        </xdr:cNvGrpSpPr>
      </xdr:nvGrpSpPr>
      <xdr:grpSpPr bwMode="auto">
        <a:xfrm>
          <a:off x="5391150" y="4829175"/>
          <a:ext cx="190500" cy="190500"/>
          <a:chOff x="13896191" y="1813753"/>
          <a:chExt cx="211023" cy="178845"/>
        </a:xfrm>
      </xdr:grpSpPr>
      <xdr:sp macro="[0]!modfrmDateChoose.CalendarShow">
        <xdr:nvSpPr>
          <xdr:cNvPr id="9" name="shCalendar_bck" hidden="1">
            <a:extLst>
              <a:ext uri="{FF2B5EF4-FFF2-40B4-BE49-F238E27FC236}">
                <a16:creationId xmlns:a16="http://schemas.microsoft.com/office/drawing/2014/main" id="{00000000-0008-0000-0700-000009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0" name="shCalendar_1" descr="CalendarSmall.bmp" hidden="1">
            <a:extLst>
              <a:ext uri="{FF2B5EF4-FFF2-40B4-BE49-F238E27FC236}">
                <a16:creationId xmlns:a16="http://schemas.microsoft.com/office/drawing/2014/main" id="{00000000-0008-0000-0700-00000a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800-0000c91f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800-0000ca1f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900-00002c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900-00002d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900-000004000000}"/>
            </a:ext>
          </a:extLst>
        </xdr:cNvPr>
        <xdr:cNvGrpSpPr>
          <a:grpSpLocks/>
        </xdr:cNvGrpSpPr>
      </xdr:nvGrpSpPr>
      <xdr:grpSpPr bwMode="auto">
        <a:xfrm>
          <a:off x="6419850" y="482917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09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09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a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a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b00-000004000000}"/>
            </a:ext>
          </a:extLst>
        </xdr:cNvPr>
        <xdr:cNvGrpSpPr>
          <a:grpSpLocks/>
        </xdr:cNvGrpSpPr>
      </xdr:nvGrpSpPr>
      <xdr:grpSpPr bwMode="auto">
        <a:xfrm>
          <a:off x="6419850" y="482917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0b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0b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Relationships xmlns="http://schemas.openxmlformats.org/package/2006/relationships"><Relationship Id="rId1" Type="http://schemas.openxmlformats.org/officeDocument/2006/relationships/drawing" Target="../drawings/drawing9.xml" /><Relationship Id="rId2" Type="http://schemas.openxmlformats.org/officeDocument/2006/relationships/printerSettings" Target="../printerSettings/printerSettings6.bin" /></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0.xml" /></Relationships>
</file>

<file path=xl/worksheets/_rels/sheet12.xml.rels><?xml version="1.0" encoding="UTF-8" standalone="yes"?><Relationships xmlns="http://schemas.openxmlformats.org/package/2006/relationships"><Relationship Id="rId1" Type="http://schemas.openxmlformats.org/officeDocument/2006/relationships/drawing" Target="../drawings/drawing11.xml" /><Relationship Id="rId2" Type="http://schemas.openxmlformats.org/officeDocument/2006/relationships/printerSettings" Target="../printerSettings/printerSettings7.bin" /></Relationships>
</file>

<file path=xl/worksheets/_rels/sheet13.xml.rels><?xml version="1.0" encoding="UTF-8" standalone="yes"?><Relationships xmlns="http://schemas.openxmlformats.org/package/2006/relationships"><Relationship Id="rId1" Type="http://schemas.openxmlformats.org/officeDocument/2006/relationships/drawing" Target="../drawings/drawing12.xml" /></Relationships>
</file>

<file path=xl/worksheets/_rels/sheet14.xml.rels><?xml version="1.0" encoding="UTF-8" standalone="yes"?><Relationships xmlns="http://schemas.openxmlformats.org/package/2006/relationships"><Relationship Id="rId1" Type="http://schemas.openxmlformats.org/officeDocument/2006/relationships/drawing" Target="../drawings/drawing13.xml" /><Relationship Id="rId2" Type="http://schemas.openxmlformats.org/officeDocument/2006/relationships/printerSettings" Target="../printerSettings/printerSettings8.bin" /></Relationships>
</file>

<file path=xl/worksheets/_rels/sheet15.xml.rels><?xml version="1.0" encoding="UTF-8" standalone="yes"?><Relationships xmlns="http://schemas.openxmlformats.org/package/2006/relationships"><Relationship Id="rId1" Type="http://schemas.openxmlformats.org/officeDocument/2006/relationships/drawing" Target="../drawings/drawing14.xml" /></Relationships>
</file>

<file path=xl/worksheets/_rels/sheet16.xml.rels><?xml version="1.0" encoding="UTF-8" standalone="yes"?><Relationships xmlns="http://schemas.openxmlformats.org/package/2006/relationships"><Relationship Id="rId1" Type="http://schemas.openxmlformats.org/officeDocument/2006/relationships/drawing" Target="../drawings/drawing15.xml" /><Relationship Id="rId2" Type="http://schemas.openxmlformats.org/officeDocument/2006/relationships/printerSettings" Target="../printerSettings/printerSettings9.bin" /></Relationships>
</file>

<file path=xl/worksheets/_rels/sheet17.xml.rels><?xml version="1.0" encoding="UTF-8" standalone="yes"?><Relationships xmlns="http://schemas.openxmlformats.org/package/2006/relationships"><Relationship Id="rId1" Type="http://schemas.openxmlformats.org/officeDocument/2006/relationships/drawing" Target="../drawings/drawing16.xml" /></Relationships>
</file>

<file path=xl/worksheets/_rels/sheet18.xml.rels><?xml version="1.0" encoding="UTF-8" standalone="yes"?><Relationships xmlns="http://schemas.openxmlformats.org/package/2006/relationships"><Relationship Id="rId1" Type="http://schemas.openxmlformats.org/officeDocument/2006/relationships/drawing" Target="../drawings/drawing17.xml" /><Relationship Id="rId2" Type="http://schemas.openxmlformats.org/officeDocument/2006/relationships/printerSettings" Target="../printerSettings/printerSettings10.bin" /></Relationships>
</file>

<file path=xl/worksheets/_rels/sheet19.xml.rels><?xml version="1.0" encoding="UTF-8" standalone="yes"?><Relationships xmlns="http://schemas.openxmlformats.org/package/2006/relationships"><Relationship Id="rId1" Type="http://schemas.openxmlformats.org/officeDocument/2006/relationships/drawing" Target="../drawings/drawing18.xml"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1.bin" /></Relationships>
</file>

<file path=xl/worksheets/_rels/sheet20.xml.rels><?xml version="1.0" encoding="UTF-8" standalone="yes"?><Relationships xmlns="http://schemas.openxmlformats.org/package/2006/relationships"><Relationship Id="rId1" Type="http://schemas.openxmlformats.org/officeDocument/2006/relationships/drawing" Target="../drawings/drawing19.xml" /><Relationship Id="rId2" Type="http://schemas.openxmlformats.org/officeDocument/2006/relationships/printerSettings" Target="../printerSettings/printerSettings11.bin" /></Relationships>
</file>

<file path=xl/worksheets/_rels/sheet21.xml.rels><?xml version="1.0" encoding="UTF-8" standalone="yes"?><Relationships xmlns="http://schemas.openxmlformats.org/package/2006/relationships"><Relationship Id="rId1" Type="http://schemas.openxmlformats.org/officeDocument/2006/relationships/drawing" Target="../drawings/drawing20.xml" /><Relationship Id="rId2" Type="http://schemas.openxmlformats.org/officeDocument/2006/relationships/printerSettings" Target="../printerSettings/printerSettings12.bin" /></Relationships>
</file>

<file path=xl/worksheets/_rels/sheet22.xml.rels><?xml version="1.0" encoding="UTF-8" standalone="yes"?><Relationships xmlns="http://schemas.openxmlformats.org/package/2006/relationships"><Relationship Id="rId1" Type="http://schemas.openxmlformats.org/officeDocument/2006/relationships/drawing" Target="../drawings/drawing21.xml" /></Relationships>
</file>

<file path=xl/worksheets/_rels/sheet23.xml.rels><?xml version="1.0" encoding="UTF-8" standalone="yes"?><Relationships xmlns="http://schemas.openxmlformats.org/package/2006/relationships"><Relationship Id="rId1" Type="http://schemas.openxmlformats.org/officeDocument/2006/relationships/drawing" Target="../drawings/drawing22.xml" /><Relationship Id="rId2" Type="http://schemas.openxmlformats.org/officeDocument/2006/relationships/printerSettings" Target="../printerSettings/printerSettings13.bin" /></Relationships>
</file>

<file path=xl/worksheets/_rels/sheet24.xml.rels><?xml version="1.0" encoding="UTF-8" standalone="yes"?><Relationships xmlns="http://schemas.openxmlformats.org/package/2006/relationships"><Relationship Id="rId1" Type="http://schemas.openxmlformats.org/officeDocument/2006/relationships/drawing" Target="../drawings/drawing23.xml" /></Relationships>
</file>

<file path=xl/worksheets/_rels/sheet25.xml.rels><?xml version="1.0" encoding="UTF-8" standalone="yes"?><Relationships xmlns="http://schemas.openxmlformats.org/package/2006/relationships"><Relationship Id="rId1" Type="http://schemas.openxmlformats.org/officeDocument/2006/relationships/drawing" Target="../drawings/drawing24.xml" /><Relationship Id="rId2" Type="http://schemas.openxmlformats.org/officeDocument/2006/relationships/printerSettings" Target="../printerSettings/printerSettings14.bin" /></Relationships>
</file>

<file path=xl/worksheets/_rels/sheet26.xml.rels><?xml version="1.0" encoding="UTF-8" standalone="yes"?><Relationships xmlns="http://schemas.openxmlformats.org/package/2006/relationships"><Relationship Id="rId1" Type="http://schemas.openxmlformats.org/officeDocument/2006/relationships/drawing" Target="../drawings/drawing25.xml" /><Relationship Id="rId2" Type="http://schemas.openxmlformats.org/officeDocument/2006/relationships/printerSettings" Target="../printerSettings/printerSettings15.bin" /></Relationships>
</file>

<file path=xl/worksheets/_rels/sheet27.xml.rels><?xml version="1.0" encoding="UTF-8" standalone="yes"?><Relationships xmlns="http://schemas.openxmlformats.org/package/2006/relationships"><Relationship Id="rId1" Type="http://schemas.openxmlformats.org/officeDocument/2006/relationships/drawing" Target="../drawings/drawing26.xml" /><Relationship Id="rId2" Type="http://schemas.openxmlformats.org/officeDocument/2006/relationships/printerSettings" Target="../printerSettings/printerSettings16.bin" /></Relationships>
</file>

<file path=xl/worksheets/_rels/sheet28.xml.rels><?xml version="1.0" encoding="UTF-8" standalone="yes"?><Relationships xmlns="http://schemas.openxmlformats.org/package/2006/relationships"><Relationship Id="rId1" Type="http://schemas.openxmlformats.org/officeDocument/2006/relationships/drawing" Target="../drawings/drawing27.xml" /></Relationships>
</file>

<file path=xl/worksheets/_rels/sheet29.xml.rels><?xml version="1.0" encoding="UTF-8" standalone="yes"?><Relationships xmlns="http://schemas.openxmlformats.org/package/2006/relationships"><Relationship Id="rId1" Type="http://schemas.openxmlformats.org/officeDocument/2006/relationships/drawing" Target="../drawings/drawing28.xml" /><Relationship Id="rId2" Type="http://schemas.openxmlformats.org/officeDocument/2006/relationships/printerSettings" Target="../printerSettings/printerSettings17.bin" /></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2.xml" /><Relationship Id="rId2" Type="http://schemas.openxmlformats.org/officeDocument/2006/relationships/printerSettings" Target="../printerSettings/printerSettings2.bin" /></Relationships>
</file>

<file path=xl/worksheets/_rels/sheet30.xml.rels><?xml version="1.0" encoding="UTF-8" standalone="yes"?><Relationships xmlns="http://schemas.openxmlformats.org/package/2006/relationships"><Relationship Id="rId1" Type="http://schemas.openxmlformats.org/officeDocument/2006/relationships/drawing" Target="../drawings/drawing29.xml" /><Relationship Id="rId2" Type="http://schemas.openxmlformats.org/officeDocument/2006/relationships/printerSettings" Target="../printerSettings/printerSettings18.bin" /></Relationships>
</file>

<file path=xl/worksheets/_rels/sheet31.xml.rels><?xml version="1.0" encoding="UTF-8" standalone="yes"?><Relationships xmlns="http://schemas.openxmlformats.org/package/2006/relationships"><Relationship Id="rId1" Type="http://schemas.openxmlformats.org/officeDocument/2006/relationships/drawing" Target="../drawings/drawing30.xml" /><Relationship Id="rId2" Type="http://schemas.openxmlformats.org/officeDocument/2006/relationships/printerSettings" Target="../printerSettings/printerSettings19.bin" /></Relationships>
</file>

<file path=xl/worksheets/_rels/sheet32.xml.rels><?xml version="1.0" encoding="UTF-8" standalone="yes"?><Relationships xmlns="http://schemas.openxmlformats.org/package/2006/relationships"><Relationship Id="rId1" Type="http://schemas.openxmlformats.org/officeDocument/2006/relationships/printerSettings" Target="../printerSettings/printerSettings20.bin" /></Relationships>
</file>

<file path=xl/worksheets/_rels/sheet33.xml.rels><?xml version="1.0" encoding="UTF-8" standalone="yes"?><Relationships xmlns="http://schemas.openxmlformats.org/package/2006/relationships"><Relationship Id="rId1" Type="http://schemas.openxmlformats.org/officeDocument/2006/relationships/printerSettings" Target="../printerSettings/printerSettings21.bin" /></Relationships>
</file>

<file path=xl/worksheets/_rels/sheet34.xml.rels><?xml version="1.0" encoding="UTF-8" standalone="yes"?><Relationships xmlns="http://schemas.openxmlformats.org/package/2006/relationships"><Relationship Id="rId1" Type="http://schemas.openxmlformats.org/officeDocument/2006/relationships/drawing" Target="../drawings/drawing31.xml" /><Relationship Id="rId2" Type="http://schemas.openxmlformats.org/officeDocument/2006/relationships/printerSettings" Target="../printerSettings/printerSettings22.bin" /></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3.xml" /><Relationship Id="rId2" Type="http://schemas.openxmlformats.org/officeDocument/2006/relationships/printerSettings" Target="../printerSettings/printerSettings3.bin" /></Relationships>
</file>

<file path=xl/worksheets/_rels/sheet42.xml.rels><?xml version="1.0" encoding="UTF-8" standalone="yes"?><Relationships xmlns="http://schemas.openxmlformats.org/package/2006/relationships"><Relationship Id="rId1" Type="http://schemas.openxmlformats.org/officeDocument/2006/relationships/printerSettings" Target="../printerSettings/printerSettings23.bin" /></Relationships>
</file>

<file path=xl/worksheets/_rels/sheet47.xml.rels><?xml version="1.0" encoding="UTF-8" standalone="yes"?><Relationships xmlns="http://schemas.openxmlformats.org/package/2006/relationships"><Relationship Id="rId1" Type="http://schemas.openxmlformats.org/officeDocument/2006/relationships/printerSettings" Target="../printerSettings/printerSettings24.bin" /></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4.xml" /></Relationships>
</file>

<file path=xl/worksheets/_rels/sheet51.xml.rels><?xml version="1.0" encoding="UTF-8" standalone="yes"?><Relationships xmlns="http://schemas.openxmlformats.org/package/2006/relationships"><Relationship Id="rId1" Type="http://schemas.openxmlformats.org/officeDocument/2006/relationships/printerSettings" Target="../printerSettings/printerSettings25.bin" /></Relationships>
</file>

<file path=xl/worksheets/_rels/sheet52.xml.rels><?xml version="1.0" encoding="UTF-8" standalone="yes"?><Relationships xmlns="http://schemas.openxmlformats.org/package/2006/relationships"><Relationship Id="rId1" Type="http://schemas.openxmlformats.org/officeDocument/2006/relationships/printerSettings" Target="../printerSettings/printerSettings26.bin" /></Relationships>
</file>

<file path=xl/worksheets/_rels/sheet53.xml.rels><?xml version="1.0" encoding="UTF-8" standalone="yes"?><Relationships xmlns="http://schemas.openxmlformats.org/package/2006/relationships"><Relationship Id="rId1" Type="http://schemas.openxmlformats.org/officeDocument/2006/relationships/printerSettings" Target="../printerSettings/printerSettings27.bin" /></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5.xml" /><Relationship Id="rId2" Type="http://schemas.openxmlformats.org/officeDocument/2006/relationships/printerSettings" Target="../printerSettings/printerSettings4.bin" /></Relationships>
</file>

<file path=xl/worksheets/_rels/sheet64.xml.rels><?xml version="1.0" encoding="UTF-8" standalone="yes"?><Relationships xmlns="http://schemas.openxmlformats.org/package/2006/relationships"><Relationship Id="rId1" Type="http://schemas.openxmlformats.org/officeDocument/2006/relationships/printerSettings" Target="../printerSettings/printerSettings28.bin" /></Relationships>
</file>

<file path=xl/worksheets/_rels/sheet67.xml.rels><?xml version="1.0" encoding="UTF-8" standalone="yes"?><Relationships xmlns="http://schemas.openxmlformats.org/package/2006/relationships"><Relationship Id="rId1" Type="http://schemas.openxmlformats.org/officeDocument/2006/relationships/printerSettings" Target="../printerSettings/printerSettings29.bin" /></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6.xml" /></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7.xml" /><Relationship Id="rId2" Type="http://schemas.openxmlformats.org/officeDocument/2006/relationships/printerSettings" Target="../printerSettings/printerSettings5.bin" /></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8.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421aebc-72cf-468f-b839-ddc2ed3fe1cd}">
  <sheetPr codeName="modList00">
    <tabColor rgb="FFFFCC99"/>
  </sheetPr>
  <dimension ref="A1"/>
  <sheetViews>
    <sheetView showGridLines="0" workbookViewId="0" topLeftCell="A1">
      <selection pane="topLeft" activeCell="A1" sqref="A1"/>
    </sheetView>
  </sheetViews>
  <sheetFormatPr defaultColWidth="9.14285714285714" defaultRowHeight="11.25"/>
  <cols>
    <col min="1" max="16384" width="9.14285714285714" style="135"/>
  </cols>
  <sheetData/>
  <sheetProtection/>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97c8f0f-4073-46d9-b565-3ac2e7a58f77}">
  <sheetPr codeName="List06_13">
    <tabColor rgb="FFEAEBEE"/>
    <pageSetUpPr fitToPage="1"/>
  </sheetPr>
  <dimension ref="A1:AJ34"/>
  <sheetViews>
    <sheetView showGridLines="0" workbookViewId="0" topLeftCell="I4">
      <selection pane="topLeft" activeCell="A1" sqref="A1"/>
    </sheetView>
  </sheetViews>
  <sheetFormatPr defaultColWidth="10.5736607142857" defaultRowHeight="14.25"/>
  <cols>
    <col min="1" max="6" width="10.5714285714286" style="878" hidden="1" customWidth="1"/>
    <col min="7" max="8" width="9.14285714285714" style="884" hidden="1" customWidth="1"/>
    <col min="9" max="9" width="3.71428571428571" style="866" customWidth="1"/>
    <col min="10" max="11" width="3.71428571428571" style="682" customWidth="1"/>
    <col min="12" max="12" width="12.7142857142857" style="860" customWidth="1"/>
    <col min="13" max="13" width="44.7142857142857" style="860" customWidth="1"/>
    <col min="14" max="14" width="1.71428571428571" style="860" hidden="1" customWidth="1"/>
    <col min="15" max="15" width="29.7142857142857" style="860" hidden="1" customWidth="1"/>
    <col min="16" max="17" width="23.7142857142857" style="860" hidden="1" customWidth="1"/>
    <col min="18" max="18" width="11.7142857142857" style="860" customWidth="1"/>
    <col min="19" max="19" width="3.71428571428571" style="860" customWidth="1"/>
    <col min="20" max="20" width="11.7142857142857" style="860" customWidth="1"/>
    <col min="21" max="21" width="8.57142857142857" style="860" hidden="1" customWidth="1"/>
    <col min="22" max="22" width="4.71428571428571" style="860" customWidth="1"/>
    <col min="23" max="23" width="115.714285714286" style="860" customWidth="1"/>
    <col min="24" max="25" width="10.5714285714286" style="878"/>
    <col min="26" max="26" width="11.1428571428571" style="878" customWidth="1"/>
    <col min="27" max="34" width="10.5714285714286" style="878"/>
    <col min="35" max="256" width="10.5714285714286" style="860"/>
    <col min="257" max="264" width="0" style="860" hidden="1" customWidth="1"/>
    <col min="265" max="265" width="3.71428571428571" style="860" customWidth="1"/>
    <col min="266" max="266" width="3.85714285714286" style="860" customWidth="1"/>
    <col min="267" max="267" width="3.71428571428571" style="860" customWidth="1"/>
    <col min="268" max="268" width="12.7142857142857" style="860" customWidth="1"/>
    <col min="269" max="269" width="52.7142857142857" style="860" customWidth="1"/>
    <col min="270" max="273" width="0" style="860" hidden="1" customWidth="1"/>
    <col min="274" max="274" width="12.2857142857143" style="860" customWidth="1"/>
    <col min="275" max="275" width="6.42857142857143" style="860" customWidth="1"/>
    <col min="276" max="276" width="12.2857142857143" style="860" customWidth="1"/>
    <col min="277" max="277" width="0" style="860" hidden="1" customWidth="1"/>
    <col min="278" max="278" width="3.71428571428571" style="860" customWidth="1"/>
    <col min="279" max="279" width="11.1428571428571" style="860" customWidth="1"/>
    <col min="280" max="281" width="10.5714285714286" style="860"/>
    <col min="282" max="282" width="11.1428571428571" style="860" customWidth="1"/>
    <col min="283" max="512" width="10.5714285714286" style="860"/>
    <col min="513" max="520" width="0" style="860" hidden="1" customWidth="1"/>
    <col min="521" max="521" width="3.71428571428571" style="860" customWidth="1"/>
    <col min="522" max="522" width="3.85714285714286" style="860" customWidth="1"/>
    <col min="523" max="523" width="3.71428571428571" style="860" customWidth="1"/>
    <col min="524" max="524" width="12.7142857142857" style="860" customWidth="1"/>
    <col min="525" max="525" width="52.7142857142857" style="860" customWidth="1"/>
    <col min="526" max="529" width="0" style="860" hidden="1" customWidth="1"/>
    <col min="530" max="530" width="12.2857142857143" style="860" customWidth="1"/>
    <col min="531" max="531" width="6.42857142857143" style="860" customWidth="1"/>
    <col min="532" max="532" width="12.2857142857143" style="860" customWidth="1"/>
    <col min="533" max="533" width="0" style="860" hidden="1" customWidth="1"/>
    <col min="534" max="534" width="3.71428571428571" style="860" customWidth="1"/>
    <col min="535" max="535" width="11.1428571428571" style="860" customWidth="1"/>
    <col min="536" max="537" width="10.5714285714286" style="860"/>
    <col min="538" max="538" width="11.1428571428571" style="860" customWidth="1"/>
    <col min="539" max="768" width="10.5714285714286" style="860"/>
    <col min="769" max="776" width="0" style="860" hidden="1" customWidth="1"/>
    <col min="777" max="777" width="3.71428571428571" style="860" customWidth="1"/>
    <col min="778" max="778" width="3.85714285714286" style="860" customWidth="1"/>
    <col min="779" max="779" width="3.71428571428571" style="860" customWidth="1"/>
    <col min="780" max="780" width="12.7142857142857" style="860" customWidth="1"/>
    <col min="781" max="781" width="52.7142857142857" style="860" customWidth="1"/>
    <col min="782" max="785" width="0" style="860" hidden="1" customWidth="1"/>
    <col min="786" max="786" width="12.2857142857143" style="860" customWidth="1"/>
    <col min="787" max="787" width="6.42857142857143" style="860" customWidth="1"/>
    <col min="788" max="788" width="12.2857142857143" style="860" customWidth="1"/>
    <col min="789" max="789" width="0" style="860" hidden="1" customWidth="1"/>
    <col min="790" max="790" width="3.71428571428571" style="860" customWidth="1"/>
    <col min="791" max="791" width="11.1428571428571" style="860" customWidth="1"/>
    <col min="792" max="793" width="10.5714285714286" style="860"/>
    <col min="794" max="794" width="11.1428571428571" style="860" customWidth="1"/>
    <col min="795" max="1024" width="10.5714285714286" style="860"/>
    <col min="1025" max="1032" width="0" style="860" hidden="1" customWidth="1"/>
    <col min="1033" max="1033" width="3.71428571428571" style="860" customWidth="1"/>
    <col min="1034" max="1034" width="3.85714285714286" style="860" customWidth="1"/>
    <col min="1035" max="1035" width="3.71428571428571" style="860" customWidth="1"/>
    <col min="1036" max="1036" width="12.7142857142857" style="860" customWidth="1"/>
    <col min="1037" max="1037" width="52.7142857142857" style="860" customWidth="1"/>
    <col min="1038" max="1041" width="0" style="860" hidden="1" customWidth="1"/>
    <col min="1042" max="1042" width="12.2857142857143" style="860" customWidth="1"/>
    <col min="1043" max="1043" width="6.42857142857143" style="860" customWidth="1"/>
    <col min="1044" max="1044" width="12.2857142857143" style="860" customWidth="1"/>
    <col min="1045" max="1045" width="0" style="860" hidden="1" customWidth="1"/>
    <col min="1046" max="1046" width="3.71428571428571" style="860" customWidth="1"/>
    <col min="1047" max="1047" width="11.1428571428571" style="860" customWidth="1"/>
    <col min="1048" max="1049" width="10.5714285714286" style="860"/>
    <col min="1050" max="1050" width="11.1428571428571" style="860" customWidth="1"/>
    <col min="1051" max="1280" width="10.5714285714286" style="860"/>
    <col min="1281" max="1288" width="0" style="860" hidden="1" customWidth="1"/>
    <col min="1289" max="1289" width="3.71428571428571" style="860" customWidth="1"/>
    <col min="1290" max="1290" width="3.85714285714286" style="860" customWidth="1"/>
    <col min="1291" max="1291" width="3.71428571428571" style="860" customWidth="1"/>
    <col min="1292" max="1292" width="12.7142857142857" style="860" customWidth="1"/>
    <col min="1293" max="1293" width="52.7142857142857" style="860" customWidth="1"/>
    <col min="1294" max="1297" width="0" style="860" hidden="1" customWidth="1"/>
    <col min="1298" max="1298" width="12.2857142857143" style="860" customWidth="1"/>
    <col min="1299" max="1299" width="6.42857142857143" style="860" customWidth="1"/>
    <col min="1300" max="1300" width="12.2857142857143" style="860" customWidth="1"/>
    <col min="1301" max="1301" width="0" style="860" hidden="1" customWidth="1"/>
    <col min="1302" max="1302" width="3.71428571428571" style="860" customWidth="1"/>
    <col min="1303" max="1303" width="11.1428571428571" style="860" customWidth="1"/>
    <col min="1304" max="1305" width="10.5714285714286" style="860"/>
    <col min="1306" max="1306" width="11.1428571428571" style="860" customWidth="1"/>
    <col min="1307" max="1536" width="10.5714285714286" style="860"/>
    <col min="1537" max="1544" width="0" style="860" hidden="1" customWidth="1"/>
    <col min="1545" max="1545" width="3.71428571428571" style="860" customWidth="1"/>
    <col min="1546" max="1546" width="3.85714285714286" style="860" customWidth="1"/>
    <col min="1547" max="1547" width="3.71428571428571" style="860" customWidth="1"/>
    <col min="1548" max="1548" width="12.7142857142857" style="860" customWidth="1"/>
    <col min="1549" max="1549" width="52.7142857142857" style="860" customWidth="1"/>
    <col min="1550" max="1553" width="0" style="860" hidden="1" customWidth="1"/>
    <col min="1554" max="1554" width="12.2857142857143" style="860" customWidth="1"/>
    <col min="1555" max="1555" width="6.42857142857143" style="860" customWidth="1"/>
    <col min="1556" max="1556" width="12.2857142857143" style="860" customWidth="1"/>
    <col min="1557" max="1557" width="0" style="860" hidden="1" customWidth="1"/>
    <col min="1558" max="1558" width="3.71428571428571" style="860" customWidth="1"/>
    <col min="1559" max="1559" width="11.1428571428571" style="860" customWidth="1"/>
    <col min="1560" max="1561" width="10.5714285714286" style="860"/>
    <col min="1562" max="1562" width="11.1428571428571" style="860" customWidth="1"/>
    <col min="1563" max="1792" width="10.5714285714286" style="860"/>
    <col min="1793" max="1800" width="0" style="860" hidden="1" customWidth="1"/>
    <col min="1801" max="1801" width="3.71428571428571" style="860" customWidth="1"/>
    <col min="1802" max="1802" width="3.85714285714286" style="860" customWidth="1"/>
    <col min="1803" max="1803" width="3.71428571428571" style="860" customWidth="1"/>
    <col min="1804" max="1804" width="12.7142857142857" style="860" customWidth="1"/>
    <col min="1805" max="1805" width="52.7142857142857" style="860" customWidth="1"/>
    <col min="1806" max="1809" width="0" style="860" hidden="1" customWidth="1"/>
    <col min="1810" max="1810" width="12.2857142857143" style="860" customWidth="1"/>
    <col min="1811" max="1811" width="6.42857142857143" style="860" customWidth="1"/>
    <col min="1812" max="1812" width="12.2857142857143" style="860" customWidth="1"/>
    <col min="1813" max="1813" width="0" style="860" hidden="1" customWidth="1"/>
    <col min="1814" max="1814" width="3.71428571428571" style="860" customWidth="1"/>
    <col min="1815" max="1815" width="11.1428571428571" style="860" customWidth="1"/>
    <col min="1816" max="1817" width="10.5714285714286" style="860"/>
    <col min="1818" max="1818" width="11.1428571428571" style="860" customWidth="1"/>
    <col min="1819" max="2048" width="10.5714285714286" style="860"/>
    <col min="2049" max="2056" width="0" style="860" hidden="1" customWidth="1"/>
    <col min="2057" max="2057" width="3.71428571428571" style="860" customWidth="1"/>
    <col min="2058" max="2058" width="3.85714285714286" style="860" customWidth="1"/>
    <col min="2059" max="2059" width="3.71428571428571" style="860" customWidth="1"/>
    <col min="2060" max="2060" width="12.7142857142857" style="860" customWidth="1"/>
    <col min="2061" max="2061" width="52.7142857142857" style="860" customWidth="1"/>
    <col min="2062" max="2065" width="0" style="860" hidden="1" customWidth="1"/>
    <col min="2066" max="2066" width="12.2857142857143" style="860" customWidth="1"/>
    <col min="2067" max="2067" width="6.42857142857143" style="860" customWidth="1"/>
    <col min="2068" max="2068" width="12.2857142857143" style="860" customWidth="1"/>
    <col min="2069" max="2069" width="0" style="860" hidden="1" customWidth="1"/>
    <col min="2070" max="2070" width="3.71428571428571" style="860" customWidth="1"/>
    <col min="2071" max="2071" width="11.1428571428571" style="860" customWidth="1"/>
    <col min="2072" max="2073" width="10.5714285714286" style="860"/>
    <col min="2074" max="2074" width="11.1428571428571" style="860" customWidth="1"/>
    <col min="2075" max="2304" width="10.5714285714286" style="860"/>
    <col min="2305" max="2312" width="0" style="860" hidden="1" customWidth="1"/>
    <col min="2313" max="2313" width="3.71428571428571" style="860" customWidth="1"/>
    <col min="2314" max="2314" width="3.85714285714286" style="860" customWidth="1"/>
    <col min="2315" max="2315" width="3.71428571428571" style="860" customWidth="1"/>
    <col min="2316" max="2316" width="12.7142857142857" style="860" customWidth="1"/>
    <col min="2317" max="2317" width="52.7142857142857" style="860" customWidth="1"/>
    <col min="2318" max="2321" width="0" style="860" hidden="1" customWidth="1"/>
    <col min="2322" max="2322" width="12.2857142857143" style="860" customWidth="1"/>
    <col min="2323" max="2323" width="6.42857142857143" style="860" customWidth="1"/>
    <col min="2324" max="2324" width="12.2857142857143" style="860" customWidth="1"/>
    <col min="2325" max="2325" width="0" style="860" hidden="1" customWidth="1"/>
    <col min="2326" max="2326" width="3.71428571428571" style="860" customWidth="1"/>
    <col min="2327" max="2327" width="11.1428571428571" style="860" customWidth="1"/>
    <col min="2328" max="2329" width="10.5714285714286" style="860"/>
    <col min="2330" max="2330" width="11.1428571428571" style="860" customWidth="1"/>
    <col min="2331" max="2560" width="10.5714285714286" style="860"/>
    <col min="2561" max="2568" width="0" style="860" hidden="1" customWidth="1"/>
    <col min="2569" max="2569" width="3.71428571428571" style="860" customWidth="1"/>
    <col min="2570" max="2570" width="3.85714285714286" style="860" customWidth="1"/>
    <col min="2571" max="2571" width="3.71428571428571" style="860" customWidth="1"/>
    <col min="2572" max="2572" width="12.7142857142857" style="860" customWidth="1"/>
    <col min="2573" max="2573" width="52.7142857142857" style="860" customWidth="1"/>
    <col min="2574" max="2577" width="0" style="860" hidden="1" customWidth="1"/>
    <col min="2578" max="2578" width="12.2857142857143" style="860" customWidth="1"/>
    <col min="2579" max="2579" width="6.42857142857143" style="860" customWidth="1"/>
    <col min="2580" max="2580" width="12.2857142857143" style="860" customWidth="1"/>
    <col min="2581" max="2581" width="0" style="860" hidden="1" customWidth="1"/>
    <col min="2582" max="2582" width="3.71428571428571" style="860" customWidth="1"/>
    <col min="2583" max="2583" width="11.1428571428571" style="860" customWidth="1"/>
    <col min="2584" max="2585" width="10.5714285714286" style="860"/>
    <col min="2586" max="2586" width="11.1428571428571" style="860" customWidth="1"/>
    <col min="2587" max="2816" width="10.5714285714286" style="860"/>
    <col min="2817" max="2824" width="0" style="860" hidden="1" customWidth="1"/>
    <col min="2825" max="2825" width="3.71428571428571" style="860" customWidth="1"/>
    <col min="2826" max="2826" width="3.85714285714286" style="860" customWidth="1"/>
    <col min="2827" max="2827" width="3.71428571428571" style="860" customWidth="1"/>
    <col min="2828" max="2828" width="12.7142857142857" style="860" customWidth="1"/>
    <col min="2829" max="2829" width="52.7142857142857" style="860" customWidth="1"/>
    <col min="2830" max="2833" width="0" style="860" hidden="1" customWidth="1"/>
    <col min="2834" max="2834" width="12.2857142857143" style="860" customWidth="1"/>
    <col min="2835" max="2835" width="6.42857142857143" style="860" customWidth="1"/>
    <col min="2836" max="2836" width="12.2857142857143" style="860" customWidth="1"/>
    <col min="2837" max="2837" width="0" style="860" hidden="1" customWidth="1"/>
    <col min="2838" max="2838" width="3.71428571428571" style="860" customWidth="1"/>
    <col min="2839" max="2839" width="11.1428571428571" style="860" customWidth="1"/>
    <col min="2840" max="2841" width="10.5714285714286" style="860"/>
    <col min="2842" max="2842" width="11.1428571428571" style="860" customWidth="1"/>
    <col min="2843" max="3072" width="10.5714285714286" style="860"/>
    <col min="3073" max="3080" width="0" style="860" hidden="1" customWidth="1"/>
    <col min="3081" max="3081" width="3.71428571428571" style="860" customWidth="1"/>
    <col min="3082" max="3082" width="3.85714285714286" style="860" customWidth="1"/>
    <col min="3083" max="3083" width="3.71428571428571" style="860" customWidth="1"/>
    <col min="3084" max="3084" width="12.7142857142857" style="860" customWidth="1"/>
    <col min="3085" max="3085" width="52.7142857142857" style="860" customWidth="1"/>
    <col min="3086" max="3089" width="0" style="860" hidden="1" customWidth="1"/>
    <col min="3090" max="3090" width="12.2857142857143" style="860" customWidth="1"/>
    <col min="3091" max="3091" width="6.42857142857143" style="860" customWidth="1"/>
    <col min="3092" max="3092" width="12.2857142857143" style="860" customWidth="1"/>
    <col min="3093" max="3093" width="0" style="860" hidden="1" customWidth="1"/>
    <col min="3094" max="3094" width="3.71428571428571" style="860" customWidth="1"/>
    <col min="3095" max="3095" width="11.1428571428571" style="860" customWidth="1"/>
    <col min="3096" max="3097" width="10.5714285714286" style="860"/>
    <col min="3098" max="3098" width="11.1428571428571" style="860" customWidth="1"/>
    <col min="3099" max="3328" width="10.5714285714286" style="860"/>
    <col min="3329" max="3336" width="0" style="860" hidden="1" customWidth="1"/>
    <col min="3337" max="3337" width="3.71428571428571" style="860" customWidth="1"/>
    <col min="3338" max="3338" width="3.85714285714286" style="860" customWidth="1"/>
    <col min="3339" max="3339" width="3.71428571428571" style="860" customWidth="1"/>
    <col min="3340" max="3340" width="12.7142857142857" style="860" customWidth="1"/>
    <col min="3341" max="3341" width="52.7142857142857" style="860" customWidth="1"/>
    <col min="3342" max="3345" width="0" style="860" hidden="1" customWidth="1"/>
    <col min="3346" max="3346" width="12.2857142857143" style="860" customWidth="1"/>
    <col min="3347" max="3347" width="6.42857142857143" style="860" customWidth="1"/>
    <col min="3348" max="3348" width="12.2857142857143" style="860" customWidth="1"/>
    <col min="3349" max="3349" width="0" style="860" hidden="1" customWidth="1"/>
    <col min="3350" max="3350" width="3.71428571428571" style="860" customWidth="1"/>
    <col min="3351" max="3351" width="11.1428571428571" style="860" customWidth="1"/>
    <col min="3352" max="3353" width="10.5714285714286" style="860"/>
    <col min="3354" max="3354" width="11.1428571428571" style="860" customWidth="1"/>
    <col min="3355" max="3584" width="10.5714285714286" style="860"/>
    <col min="3585" max="3592" width="0" style="860" hidden="1" customWidth="1"/>
    <col min="3593" max="3593" width="3.71428571428571" style="860" customWidth="1"/>
    <col min="3594" max="3594" width="3.85714285714286" style="860" customWidth="1"/>
    <col min="3595" max="3595" width="3.71428571428571" style="860" customWidth="1"/>
    <col min="3596" max="3596" width="12.7142857142857" style="860" customWidth="1"/>
    <col min="3597" max="3597" width="52.7142857142857" style="860" customWidth="1"/>
    <col min="3598" max="3601" width="0" style="860" hidden="1" customWidth="1"/>
    <col min="3602" max="3602" width="12.2857142857143" style="860" customWidth="1"/>
    <col min="3603" max="3603" width="6.42857142857143" style="860" customWidth="1"/>
    <col min="3604" max="3604" width="12.2857142857143" style="860" customWidth="1"/>
    <col min="3605" max="3605" width="0" style="860" hidden="1" customWidth="1"/>
    <col min="3606" max="3606" width="3.71428571428571" style="860" customWidth="1"/>
    <col min="3607" max="3607" width="11.1428571428571" style="860" customWidth="1"/>
    <col min="3608" max="3609" width="10.5714285714286" style="860"/>
    <col min="3610" max="3610" width="11.1428571428571" style="860" customWidth="1"/>
    <col min="3611" max="3840" width="10.5714285714286" style="860"/>
    <col min="3841" max="3848" width="0" style="860" hidden="1" customWidth="1"/>
    <col min="3849" max="3849" width="3.71428571428571" style="860" customWidth="1"/>
    <col min="3850" max="3850" width="3.85714285714286" style="860" customWidth="1"/>
    <col min="3851" max="3851" width="3.71428571428571" style="860" customWidth="1"/>
    <col min="3852" max="3852" width="12.7142857142857" style="860" customWidth="1"/>
    <col min="3853" max="3853" width="52.7142857142857" style="860" customWidth="1"/>
    <col min="3854" max="3857" width="0" style="860" hidden="1" customWidth="1"/>
    <col min="3858" max="3858" width="12.2857142857143" style="860" customWidth="1"/>
    <col min="3859" max="3859" width="6.42857142857143" style="860" customWidth="1"/>
    <col min="3860" max="3860" width="12.2857142857143" style="860" customWidth="1"/>
    <col min="3861" max="3861" width="0" style="860" hidden="1" customWidth="1"/>
    <col min="3862" max="3862" width="3.71428571428571" style="860" customWidth="1"/>
    <col min="3863" max="3863" width="11.1428571428571" style="860" customWidth="1"/>
    <col min="3864" max="3865" width="10.5714285714286" style="860"/>
    <col min="3866" max="3866" width="11.1428571428571" style="860" customWidth="1"/>
    <col min="3867" max="4096" width="10.5714285714286" style="860"/>
    <col min="4097" max="4104" width="0" style="860" hidden="1" customWidth="1"/>
    <col min="4105" max="4105" width="3.71428571428571" style="860" customWidth="1"/>
    <col min="4106" max="4106" width="3.85714285714286" style="860" customWidth="1"/>
    <col min="4107" max="4107" width="3.71428571428571" style="860" customWidth="1"/>
    <col min="4108" max="4108" width="12.7142857142857" style="860" customWidth="1"/>
    <col min="4109" max="4109" width="52.7142857142857" style="860" customWidth="1"/>
    <col min="4110" max="4113" width="0" style="860" hidden="1" customWidth="1"/>
    <col min="4114" max="4114" width="12.2857142857143" style="860" customWidth="1"/>
    <col min="4115" max="4115" width="6.42857142857143" style="860" customWidth="1"/>
    <col min="4116" max="4116" width="12.2857142857143" style="860" customWidth="1"/>
    <col min="4117" max="4117" width="0" style="860" hidden="1" customWidth="1"/>
    <col min="4118" max="4118" width="3.71428571428571" style="860" customWidth="1"/>
    <col min="4119" max="4119" width="11.1428571428571" style="860" customWidth="1"/>
    <col min="4120" max="4121" width="10.5714285714286" style="860"/>
    <col min="4122" max="4122" width="11.1428571428571" style="860" customWidth="1"/>
    <col min="4123" max="4352" width="10.5714285714286" style="860"/>
    <col min="4353" max="4360" width="0" style="860" hidden="1" customWidth="1"/>
    <col min="4361" max="4361" width="3.71428571428571" style="860" customWidth="1"/>
    <col min="4362" max="4362" width="3.85714285714286" style="860" customWidth="1"/>
    <col min="4363" max="4363" width="3.71428571428571" style="860" customWidth="1"/>
    <col min="4364" max="4364" width="12.7142857142857" style="860" customWidth="1"/>
    <col min="4365" max="4365" width="52.7142857142857" style="860" customWidth="1"/>
    <col min="4366" max="4369" width="0" style="860" hidden="1" customWidth="1"/>
    <col min="4370" max="4370" width="12.2857142857143" style="860" customWidth="1"/>
    <col min="4371" max="4371" width="6.42857142857143" style="860" customWidth="1"/>
    <col min="4372" max="4372" width="12.2857142857143" style="860" customWidth="1"/>
    <col min="4373" max="4373" width="0" style="860" hidden="1" customWidth="1"/>
    <col min="4374" max="4374" width="3.71428571428571" style="860" customWidth="1"/>
    <col min="4375" max="4375" width="11.1428571428571" style="860" customWidth="1"/>
    <col min="4376" max="4377" width="10.5714285714286" style="860"/>
    <col min="4378" max="4378" width="11.1428571428571" style="860" customWidth="1"/>
    <col min="4379" max="4608" width="10.5714285714286" style="860"/>
    <col min="4609" max="4616" width="0" style="860" hidden="1" customWidth="1"/>
    <col min="4617" max="4617" width="3.71428571428571" style="860" customWidth="1"/>
    <col min="4618" max="4618" width="3.85714285714286" style="860" customWidth="1"/>
    <col min="4619" max="4619" width="3.71428571428571" style="860" customWidth="1"/>
    <col min="4620" max="4620" width="12.7142857142857" style="860" customWidth="1"/>
    <col min="4621" max="4621" width="52.7142857142857" style="860" customWidth="1"/>
    <col min="4622" max="4625" width="0" style="860" hidden="1" customWidth="1"/>
    <col min="4626" max="4626" width="12.2857142857143" style="860" customWidth="1"/>
    <col min="4627" max="4627" width="6.42857142857143" style="860" customWidth="1"/>
    <col min="4628" max="4628" width="12.2857142857143" style="860" customWidth="1"/>
    <col min="4629" max="4629" width="0" style="860" hidden="1" customWidth="1"/>
    <col min="4630" max="4630" width="3.71428571428571" style="860" customWidth="1"/>
    <col min="4631" max="4631" width="11.1428571428571" style="860" customWidth="1"/>
    <col min="4632" max="4633" width="10.5714285714286" style="860"/>
    <col min="4634" max="4634" width="11.1428571428571" style="860" customWidth="1"/>
    <col min="4635" max="4864" width="10.5714285714286" style="860"/>
    <col min="4865" max="4872" width="0" style="860" hidden="1" customWidth="1"/>
    <col min="4873" max="4873" width="3.71428571428571" style="860" customWidth="1"/>
    <col min="4874" max="4874" width="3.85714285714286" style="860" customWidth="1"/>
    <col min="4875" max="4875" width="3.71428571428571" style="860" customWidth="1"/>
    <col min="4876" max="4876" width="12.7142857142857" style="860" customWidth="1"/>
    <col min="4877" max="4877" width="52.7142857142857" style="860" customWidth="1"/>
    <col min="4878" max="4881" width="0" style="860" hidden="1" customWidth="1"/>
    <col min="4882" max="4882" width="12.2857142857143" style="860" customWidth="1"/>
    <col min="4883" max="4883" width="6.42857142857143" style="860" customWidth="1"/>
    <col min="4884" max="4884" width="12.2857142857143" style="860" customWidth="1"/>
    <col min="4885" max="4885" width="0" style="860" hidden="1" customWidth="1"/>
    <col min="4886" max="4886" width="3.71428571428571" style="860" customWidth="1"/>
    <col min="4887" max="4887" width="11.1428571428571" style="860" customWidth="1"/>
    <col min="4888" max="4889" width="10.5714285714286" style="860"/>
    <col min="4890" max="4890" width="11.1428571428571" style="860" customWidth="1"/>
    <col min="4891" max="5120" width="10.5714285714286" style="860"/>
    <col min="5121" max="5128" width="0" style="860" hidden="1" customWidth="1"/>
    <col min="5129" max="5129" width="3.71428571428571" style="860" customWidth="1"/>
    <col min="5130" max="5130" width="3.85714285714286" style="860" customWidth="1"/>
    <col min="5131" max="5131" width="3.71428571428571" style="860" customWidth="1"/>
    <col min="5132" max="5132" width="12.7142857142857" style="860" customWidth="1"/>
    <col min="5133" max="5133" width="52.7142857142857" style="860" customWidth="1"/>
    <col min="5134" max="5137" width="0" style="860" hidden="1" customWidth="1"/>
    <col min="5138" max="5138" width="12.2857142857143" style="860" customWidth="1"/>
    <col min="5139" max="5139" width="6.42857142857143" style="860" customWidth="1"/>
    <col min="5140" max="5140" width="12.2857142857143" style="860" customWidth="1"/>
    <col min="5141" max="5141" width="0" style="860" hidden="1" customWidth="1"/>
    <col min="5142" max="5142" width="3.71428571428571" style="860" customWidth="1"/>
    <col min="5143" max="5143" width="11.1428571428571" style="860" customWidth="1"/>
    <col min="5144" max="5145" width="10.5714285714286" style="860"/>
    <col min="5146" max="5146" width="11.1428571428571" style="860" customWidth="1"/>
    <col min="5147" max="5376" width="10.5714285714286" style="860"/>
    <col min="5377" max="5384" width="0" style="860" hidden="1" customWidth="1"/>
    <col min="5385" max="5385" width="3.71428571428571" style="860" customWidth="1"/>
    <col min="5386" max="5386" width="3.85714285714286" style="860" customWidth="1"/>
    <col min="5387" max="5387" width="3.71428571428571" style="860" customWidth="1"/>
    <col min="5388" max="5388" width="12.7142857142857" style="860" customWidth="1"/>
    <col min="5389" max="5389" width="52.7142857142857" style="860" customWidth="1"/>
    <col min="5390" max="5393" width="0" style="860" hidden="1" customWidth="1"/>
    <col min="5394" max="5394" width="12.2857142857143" style="860" customWidth="1"/>
    <col min="5395" max="5395" width="6.42857142857143" style="860" customWidth="1"/>
    <col min="5396" max="5396" width="12.2857142857143" style="860" customWidth="1"/>
    <col min="5397" max="5397" width="0" style="860" hidden="1" customWidth="1"/>
    <col min="5398" max="5398" width="3.71428571428571" style="860" customWidth="1"/>
    <col min="5399" max="5399" width="11.1428571428571" style="860" customWidth="1"/>
    <col min="5400" max="5401" width="10.5714285714286" style="860"/>
    <col min="5402" max="5402" width="11.1428571428571" style="860" customWidth="1"/>
    <col min="5403" max="5632" width="10.5714285714286" style="860"/>
    <col min="5633" max="5640" width="0" style="860" hidden="1" customWidth="1"/>
    <col min="5641" max="5641" width="3.71428571428571" style="860" customWidth="1"/>
    <col min="5642" max="5642" width="3.85714285714286" style="860" customWidth="1"/>
    <col min="5643" max="5643" width="3.71428571428571" style="860" customWidth="1"/>
    <col min="5644" max="5644" width="12.7142857142857" style="860" customWidth="1"/>
    <col min="5645" max="5645" width="52.7142857142857" style="860" customWidth="1"/>
    <col min="5646" max="5649" width="0" style="860" hidden="1" customWidth="1"/>
    <col min="5650" max="5650" width="12.2857142857143" style="860" customWidth="1"/>
    <col min="5651" max="5651" width="6.42857142857143" style="860" customWidth="1"/>
    <col min="5652" max="5652" width="12.2857142857143" style="860" customWidth="1"/>
    <col min="5653" max="5653" width="0" style="860" hidden="1" customWidth="1"/>
    <col min="5654" max="5654" width="3.71428571428571" style="860" customWidth="1"/>
    <col min="5655" max="5655" width="11.1428571428571" style="860" customWidth="1"/>
    <col min="5656" max="5657" width="10.5714285714286" style="860"/>
    <col min="5658" max="5658" width="11.1428571428571" style="860" customWidth="1"/>
    <col min="5659" max="5888" width="10.5714285714286" style="860"/>
    <col min="5889" max="5896" width="0" style="860" hidden="1" customWidth="1"/>
    <col min="5897" max="5897" width="3.71428571428571" style="860" customWidth="1"/>
    <col min="5898" max="5898" width="3.85714285714286" style="860" customWidth="1"/>
    <col min="5899" max="5899" width="3.71428571428571" style="860" customWidth="1"/>
    <col min="5900" max="5900" width="12.7142857142857" style="860" customWidth="1"/>
    <col min="5901" max="5901" width="52.7142857142857" style="860" customWidth="1"/>
    <col min="5902" max="5905" width="0" style="860" hidden="1" customWidth="1"/>
    <col min="5906" max="5906" width="12.2857142857143" style="860" customWidth="1"/>
    <col min="5907" max="5907" width="6.42857142857143" style="860" customWidth="1"/>
    <col min="5908" max="5908" width="12.2857142857143" style="860" customWidth="1"/>
    <col min="5909" max="5909" width="0" style="860" hidden="1" customWidth="1"/>
    <col min="5910" max="5910" width="3.71428571428571" style="860" customWidth="1"/>
    <col min="5911" max="5911" width="11.1428571428571" style="860" customWidth="1"/>
    <col min="5912" max="5913" width="10.5714285714286" style="860"/>
    <col min="5914" max="5914" width="11.1428571428571" style="860" customWidth="1"/>
    <col min="5915" max="6144" width="10.5714285714286" style="860"/>
    <col min="6145" max="6152" width="0" style="860" hidden="1" customWidth="1"/>
    <col min="6153" max="6153" width="3.71428571428571" style="860" customWidth="1"/>
    <col min="6154" max="6154" width="3.85714285714286" style="860" customWidth="1"/>
    <col min="6155" max="6155" width="3.71428571428571" style="860" customWidth="1"/>
    <col min="6156" max="6156" width="12.7142857142857" style="860" customWidth="1"/>
    <col min="6157" max="6157" width="52.7142857142857" style="860" customWidth="1"/>
    <col min="6158" max="6161" width="0" style="860" hidden="1" customWidth="1"/>
    <col min="6162" max="6162" width="12.2857142857143" style="860" customWidth="1"/>
    <col min="6163" max="6163" width="6.42857142857143" style="860" customWidth="1"/>
    <col min="6164" max="6164" width="12.2857142857143" style="860" customWidth="1"/>
    <col min="6165" max="6165" width="0" style="860" hidden="1" customWidth="1"/>
    <col min="6166" max="6166" width="3.71428571428571" style="860" customWidth="1"/>
    <col min="6167" max="6167" width="11.1428571428571" style="860" customWidth="1"/>
    <col min="6168" max="6169" width="10.5714285714286" style="860"/>
    <col min="6170" max="6170" width="11.1428571428571" style="860" customWidth="1"/>
    <col min="6171" max="6400" width="10.5714285714286" style="860"/>
    <col min="6401" max="6408" width="0" style="860" hidden="1" customWidth="1"/>
    <col min="6409" max="6409" width="3.71428571428571" style="860" customWidth="1"/>
    <col min="6410" max="6410" width="3.85714285714286" style="860" customWidth="1"/>
    <col min="6411" max="6411" width="3.71428571428571" style="860" customWidth="1"/>
    <col min="6412" max="6412" width="12.7142857142857" style="860" customWidth="1"/>
    <col min="6413" max="6413" width="52.7142857142857" style="860" customWidth="1"/>
    <col min="6414" max="6417" width="0" style="860" hidden="1" customWidth="1"/>
    <col min="6418" max="6418" width="12.2857142857143" style="860" customWidth="1"/>
    <col min="6419" max="6419" width="6.42857142857143" style="860" customWidth="1"/>
    <col min="6420" max="6420" width="12.2857142857143" style="860" customWidth="1"/>
    <col min="6421" max="6421" width="0" style="860" hidden="1" customWidth="1"/>
    <col min="6422" max="6422" width="3.71428571428571" style="860" customWidth="1"/>
    <col min="6423" max="6423" width="11.1428571428571" style="860" customWidth="1"/>
    <col min="6424" max="6425" width="10.5714285714286" style="860"/>
    <col min="6426" max="6426" width="11.1428571428571" style="860" customWidth="1"/>
    <col min="6427" max="6656" width="10.5714285714286" style="860"/>
    <col min="6657" max="6664" width="0" style="860" hidden="1" customWidth="1"/>
    <col min="6665" max="6665" width="3.71428571428571" style="860" customWidth="1"/>
    <col min="6666" max="6666" width="3.85714285714286" style="860" customWidth="1"/>
    <col min="6667" max="6667" width="3.71428571428571" style="860" customWidth="1"/>
    <col min="6668" max="6668" width="12.7142857142857" style="860" customWidth="1"/>
    <col min="6669" max="6669" width="52.7142857142857" style="860" customWidth="1"/>
    <col min="6670" max="6673" width="0" style="860" hidden="1" customWidth="1"/>
    <col min="6674" max="6674" width="12.2857142857143" style="860" customWidth="1"/>
    <col min="6675" max="6675" width="6.42857142857143" style="860" customWidth="1"/>
    <col min="6676" max="6676" width="12.2857142857143" style="860" customWidth="1"/>
    <col min="6677" max="6677" width="0" style="860" hidden="1" customWidth="1"/>
    <col min="6678" max="6678" width="3.71428571428571" style="860" customWidth="1"/>
    <col min="6679" max="6679" width="11.1428571428571" style="860" customWidth="1"/>
    <col min="6680" max="6681" width="10.5714285714286" style="860"/>
    <col min="6682" max="6682" width="11.1428571428571" style="860" customWidth="1"/>
    <col min="6683" max="6912" width="10.5714285714286" style="860"/>
    <col min="6913" max="6920" width="0" style="860" hidden="1" customWidth="1"/>
    <col min="6921" max="6921" width="3.71428571428571" style="860" customWidth="1"/>
    <col min="6922" max="6922" width="3.85714285714286" style="860" customWidth="1"/>
    <col min="6923" max="6923" width="3.71428571428571" style="860" customWidth="1"/>
    <col min="6924" max="6924" width="12.7142857142857" style="860" customWidth="1"/>
    <col min="6925" max="6925" width="52.7142857142857" style="860" customWidth="1"/>
    <col min="6926" max="6929" width="0" style="860" hidden="1" customWidth="1"/>
    <col min="6930" max="6930" width="12.2857142857143" style="860" customWidth="1"/>
    <col min="6931" max="6931" width="6.42857142857143" style="860" customWidth="1"/>
    <col min="6932" max="6932" width="12.2857142857143" style="860" customWidth="1"/>
    <col min="6933" max="6933" width="0" style="860" hidden="1" customWidth="1"/>
    <col min="6934" max="6934" width="3.71428571428571" style="860" customWidth="1"/>
    <col min="6935" max="6935" width="11.1428571428571" style="860" customWidth="1"/>
    <col min="6936" max="6937" width="10.5714285714286" style="860"/>
    <col min="6938" max="6938" width="11.1428571428571" style="860" customWidth="1"/>
    <col min="6939" max="7168" width="10.5714285714286" style="860"/>
    <col min="7169" max="7176" width="0" style="860" hidden="1" customWidth="1"/>
    <col min="7177" max="7177" width="3.71428571428571" style="860" customWidth="1"/>
    <col min="7178" max="7178" width="3.85714285714286" style="860" customWidth="1"/>
    <col min="7179" max="7179" width="3.71428571428571" style="860" customWidth="1"/>
    <col min="7180" max="7180" width="12.7142857142857" style="860" customWidth="1"/>
    <col min="7181" max="7181" width="52.7142857142857" style="860" customWidth="1"/>
    <col min="7182" max="7185" width="0" style="860" hidden="1" customWidth="1"/>
    <col min="7186" max="7186" width="12.2857142857143" style="860" customWidth="1"/>
    <col min="7187" max="7187" width="6.42857142857143" style="860" customWidth="1"/>
    <col min="7188" max="7188" width="12.2857142857143" style="860" customWidth="1"/>
    <col min="7189" max="7189" width="0" style="860" hidden="1" customWidth="1"/>
    <col min="7190" max="7190" width="3.71428571428571" style="860" customWidth="1"/>
    <col min="7191" max="7191" width="11.1428571428571" style="860" customWidth="1"/>
    <col min="7192" max="7193" width="10.5714285714286" style="860"/>
    <col min="7194" max="7194" width="11.1428571428571" style="860" customWidth="1"/>
    <col min="7195" max="7424" width="10.5714285714286" style="860"/>
    <col min="7425" max="7432" width="0" style="860" hidden="1" customWidth="1"/>
    <col min="7433" max="7433" width="3.71428571428571" style="860" customWidth="1"/>
    <col min="7434" max="7434" width="3.85714285714286" style="860" customWidth="1"/>
    <col min="7435" max="7435" width="3.71428571428571" style="860" customWidth="1"/>
    <col min="7436" max="7436" width="12.7142857142857" style="860" customWidth="1"/>
    <col min="7437" max="7437" width="52.7142857142857" style="860" customWidth="1"/>
    <col min="7438" max="7441" width="0" style="860" hidden="1" customWidth="1"/>
    <col min="7442" max="7442" width="12.2857142857143" style="860" customWidth="1"/>
    <col min="7443" max="7443" width="6.42857142857143" style="860" customWidth="1"/>
    <col min="7444" max="7444" width="12.2857142857143" style="860" customWidth="1"/>
    <col min="7445" max="7445" width="0" style="860" hidden="1" customWidth="1"/>
    <col min="7446" max="7446" width="3.71428571428571" style="860" customWidth="1"/>
    <col min="7447" max="7447" width="11.1428571428571" style="860" customWidth="1"/>
    <col min="7448" max="7449" width="10.5714285714286" style="860"/>
    <col min="7450" max="7450" width="11.1428571428571" style="860" customWidth="1"/>
    <col min="7451" max="7680" width="10.5714285714286" style="860"/>
    <col min="7681" max="7688" width="0" style="860" hidden="1" customWidth="1"/>
    <col min="7689" max="7689" width="3.71428571428571" style="860" customWidth="1"/>
    <col min="7690" max="7690" width="3.85714285714286" style="860" customWidth="1"/>
    <col min="7691" max="7691" width="3.71428571428571" style="860" customWidth="1"/>
    <col min="7692" max="7692" width="12.7142857142857" style="860" customWidth="1"/>
    <col min="7693" max="7693" width="52.7142857142857" style="860" customWidth="1"/>
    <col min="7694" max="7697" width="0" style="860" hidden="1" customWidth="1"/>
    <col min="7698" max="7698" width="12.2857142857143" style="860" customWidth="1"/>
    <col min="7699" max="7699" width="6.42857142857143" style="860" customWidth="1"/>
    <col min="7700" max="7700" width="12.2857142857143" style="860" customWidth="1"/>
    <col min="7701" max="7701" width="0" style="860" hidden="1" customWidth="1"/>
    <col min="7702" max="7702" width="3.71428571428571" style="860" customWidth="1"/>
    <col min="7703" max="7703" width="11.1428571428571" style="860" customWidth="1"/>
    <col min="7704" max="7705" width="10.5714285714286" style="860"/>
    <col min="7706" max="7706" width="11.1428571428571" style="860" customWidth="1"/>
    <col min="7707" max="7936" width="10.5714285714286" style="860"/>
    <col min="7937" max="7944" width="0" style="860" hidden="1" customWidth="1"/>
    <col min="7945" max="7945" width="3.71428571428571" style="860" customWidth="1"/>
    <col min="7946" max="7946" width="3.85714285714286" style="860" customWidth="1"/>
    <col min="7947" max="7947" width="3.71428571428571" style="860" customWidth="1"/>
    <col min="7948" max="7948" width="12.7142857142857" style="860" customWidth="1"/>
    <col min="7949" max="7949" width="52.7142857142857" style="860" customWidth="1"/>
    <col min="7950" max="7953" width="0" style="860" hidden="1" customWidth="1"/>
    <col min="7954" max="7954" width="12.2857142857143" style="860" customWidth="1"/>
    <col min="7955" max="7955" width="6.42857142857143" style="860" customWidth="1"/>
    <col min="7956" max="7956" width="12.2857142857143" style="860" customWidth="1"/>
    <col min="7957" max="7957" width="0" style="860" hidden="1" customWidth="1"/>
    <col min="7958" max="7958" width="3.71428571428571" style="860" customWidth="1"/>
    <col min="7959" max="7959" width="11.1428571428571" style="860" customWidth="1"/>
    <col min="7960" max="7961" width="10.5714285714286" style="860"/>
    <col min="7962" max="7962" width="11.1428571428571" style="860" customWidth="1"/>
    <col min="7963" max="8192" width="10.5714285714286" style="860"/>
    <col min="8193" max="8200" width="0" style="860" hidden="1" customWidth="1"/>
    <col min="8201" max="8201" width="3.71428571428571" style="860" customWidth="1"/>
    <col min="8202" max="8202" width="3.85714285714286" style="860" customWidth="1"/>
    <col min="8203" max="8203" width="3.71428571428571" style="860" customWidth="1"/>
    <col min="8204" max="8204" width="12.7142857142857" style="860" customWidth="1"/>
    <col min="8205" max="8205" width="52.7142857142857" style="860" customWidth="1"/>
    <col min="8206" max="8209" width="0" style="860" hidden="1" customWidth="1"/>
    <col min="8210" max="8210" width="12.2857142857143" style="860" customWidth="1"/>
    <col min="8211" max="8211" width="6.42857142857143" style="860" customWidth="1"/>
    <col min="8212" max="8212" width="12.2857142857143" style="860" customWidth="1"/>
    <col min="8213" max="8213" width="0" style="860" hidden="1" customWidth="1"/>
    <col min="8214" max="8214" width="3.71428571428571" style="860" customWidth="1"/>
    <col min="8215" max="8215" width="11.1428571428571" style="860" customWidth="1"/>
    <col min="8216" max="8217" width="10.5714285714286" style="860"/>
    <col min="8218" max="8218" width="11.1428571428571" style="860" customWidth="1"/>
    <col min="8219" max="8448" width="10.5714285714286" style="860"/>
    <col min="8449" max="8456" width="0" style="860" hidden="1" customWidth="1"/>
    <col min="8457" max="8457" width="3.71428571428571" style="860" customWidth="1"/>
    <col min="8458" max="8458" width="3.85714285714286" style="860" customWidth="1"/>
    <col min="8459" max="8459" width="3.71428571428571" style="860" customWidth="1"/>
    <col min="8460" max="8460" width="12.7142857142857" style="860" customWidth="1"/>
    <col min="8461" max="8461" width="52.7142857142857" style="860" customWidth="1"/>
    <col min="8462" max="8465" width="0" style="860" hidden="1" customWidth="1"/>
    <col min="8466" max="8466" width="12.2857142857143" style="860" customWidth="1"/>
    <col min="8467" max="8467" width="6.42857142857143" style="860" customWidth="1"/>
    <col min="8468" max="8468" width="12.2857142857143" style="860" customWidth="1"/>
    <col min="8469" max="8469" width="0" style="860" hidden="1" customWidth="1"/>
    <col min="8470" max="8470" width="3.71428571428571" style="860" customWidth="1"/>
    <col min="8471" max="8471" width="11.1428571428571" style="860" customWidth="1"/>
    <col min="8472" max="8473" width="10.5714285714286" style="860"/>
    <col min="8474" max="8474" width="11.1428571428571" style="860" customWidth="1"/>
    <col min="8475" max="8704" width="10.5714285714286" style="860"/>
    <col min="8705" max="8712" width="0" style="860" hidden="1" customWidth="1"/>
    <col min="8713" max="8713" width="3.71428571428571" style="860" customWidth="1"/>
    <col min="8714" max="8714" width="3.85714285714286" style="860" customWidth="1"/>
    <col min="8715" max="8715" width="3.71428571428571" style="860" customWidth="1"/>
    <col min="8716" max="8716" width="12.7142857142857" style="860" customWidth="1"/>
    <col min="8717" max="8717" width="52.7142857142857" style="860" customWidth="1"/>
    <col min="8718" max="8721" width="0" style="860" hidden="1" customWidth="1"/>
    <col min="8722" max="8722" width="12.2857142857143" style="860" customWidth="1"/>
    <col min="8723" max="8723" width="6.42857142857143" style="860" customWidth="1"/>
    <col min="8724" max="8724" width="12.2857142857143" style="860" customWidth="1"/>
    <col min="8725" max="8725" width="0" style="860" hidden="1" customWidth="1"/>
    <col min="8726" max="8726" width="3.71428571428571" style="860" customWidth="1"/>
    <col min="8727" max="8727" width="11.1428571428571" style="860" customWidth="1"/>
    <col min="8728" max="8729" width="10.5714285714286" style="860"/>
    <col min="8730" max="8730" width="11.1428571428571" style="860" customWidth="1"/>
    <col min="8731" max="8960" width="10.5714285714286" style="860"/>
    <col min="8961" max="8968" width="0" style="860" hidden="1" customWidth="1"/>
    <col min="8969" max="8969" width="3.71428571428571" style="860" customWidth="1"/>
    <col min="8970" max="8970" width="3.85714285714286" style="860" customWidth="1"/>
    <col min="8971" max="8971" width="3.71428571428571" style="860" customWidth="1"/>
    <col min="8972" max="8972" width="12.7142857142857" style="860" customWidth="1"/>
    <col min="8973" max="8973" width="52.7142857142857" style="860" customWidth="1"/>
    <col min="8974" max="8977" width="0" style="860" hidden="1" customWidth="1"/>
    <col min="8978" max="8978" width="12.2857142857143" style="860" customWidth="1"/>
    <col min="8979" max="8979" width="6.42857142857143" style="860" customWidth="1"/>
    <col min="8980" max="8980" width="12.2857142857143" style="860" customWidth="1"/>
    <col min="8981" max="8981" width="0" style="860" hidden="1" customWidth="1"/>
    <col min="8982" max="8982" width="3.71428571428571" style="860" customWidth="1"/>
    <col min="8983" max="8983" width="11.1428571428571" style="860" customWidth="1"/>
    <col min="8984" max="8985" width="10.5714285714286" style="860"/>
    <col min="8986" max="8986" width="11.1428571428571" style="860" customWidth="1"/>
    <col min="8987" max="9216" width="10.5714285714286" style="860"/>
    <col min="9217" max="9224" width="0" style="860" hidden="1" customWidth="1"/>
    <col min="9225" max="9225" width="3.71428571428571" style="860" customWidth="1"/>
    <col min="9226" max="9226" width="3.85714285714286" style="860" customWidth="1"/>
    <col min="9227" max="9227" width="3.71428571428571" style="860" customWidth="1"/>
    <col min="9228" max="9228" width="12.7142857142857" style="860" customWidth="1"/>
    <col min="9229" max="9229" width="52.7142857142857" style="860" customWidth="1"/>
    <col min="9230" max="9233" width="0" style="860" hidden="1" customWidth="1"/>
    <col min="9234" max="9234" width="12.2857142857143" style="860" customWidth="1"/>
    <col min="9235" max="9235" width="6.42857142857143" style="860" customWidth="1"/>
    <col min="9236" max="9236" width="12.2857142857143" style="860" customWidth="1"/>
    <col min="9237" max="9237" width="0" style="860" hidden="1" customWidth="1"/>
    <col min="9238" max="9238" width="3.71428571428571" style="860" customWidth="1"/>
    <col min="9239" max="9239" width="11.1428571428571" style="860" customWidth="1"/>
    <col min="9240" max="9241" width="10.5714285714286" style="860"/>
    <col min="9242" max="9242" width="11.1428571428571" style="860" customWidth="1"/>
    <col min="9243" max="9472" width="10.5714285714286" style="860"/>
    <col min="9473" max="9480" width="0" style="860" hidden="1" customWidth="1"/>
    <col min="9481" max="9481" width="3.71428571428571" style="860" customWidth="1"/>
    <col min="9482" max="9482" width="3.85714285714286" style="860" customWidth="1"/>
    <col min="9483" max="9483" width="3.71428571428571" style="860" customWidth="1"/>
    <col min="9484" max="9484" width="12.7142857142857" style="860" customWidth="1"/>
    <col min="9485" max="9485" width="52.7142857142857" style="860" customWidth="1"/>
    <col min="9486" max="9489" width="0" style="860" hidden="1" customWidth="1"/>
    <col min="9490" max="9490" width="12.2857142857143" style="860" customWidth="1"/>
    <col min="9491" max="9491" width="6.42857142857143" style="860" customWidth="1"/>
    <col min="9492" max="9492" width="12.2857142857143" style="860" customWidth="1"/>
    <col min="9493" max="9493" width="0" style="860" hidden="1" customWidth="1"/>
    <col min="9494" max="9494" width="3.71428571428571" style="860" customWidth="1"/>
    <col min="9495" max="9495" width="11.1428571428571" style="860" customWidth="1"/>
    <col min="9496" max="9497" width="10.5714285714286" style="860"/>
    <col min="9498" max="9498" width="11.1428571428571" style="860" customWidth="1"/>
    <col min="9499" max="9728" width="10.5714285714286" style="860"/>
    <col min="9729" max="9736" width="0" style="860" hidden="1" customWidth="1"/>
    <col min="9737" max="9737" width="3.71428571428571" style="860" customWidth="1"/>
    <col min="9738" max="9738" width="3.85714285714286" style="860" customWidth="1"/>
    <col min="9739" max="9739" width="3.71428571428571" style="860" customWidth="1"/>
    <col min="9740" max="9740" width="12.7142857142857" style="860" customWidth="1"/>
    <col min="9741" max="9741" width="52.7142857142857" style="860" customWidth="1"/>
    <col min="9742" max="9745" width="0" style="860" hidden="1" customWidth="1"/>
    <col min="9746" max="9746" width="12.2857142857143" style="860" customWidth="1"/>
    <col min="9747" max="9747" width="6.42857142857143" style="860" customWidth="1"/>
    <col min="9748" max="9748" width="12.2857142857143" style="860" customWidth="1"/>
    <col min="9749" max="9749" width="0" style="860" hidden="1" customWidth="1"/>
    <col min="9750" max="9750" width="3.71428571428571" style="860" customWidth="1"/>
    <col min="9751" max="9751" width="11.1428571428571" style="860" customWidth="1"/>
    <col min="9752" max="9753" width="10.5714285714286" style="860"/>
    <col min="9754" max="9754" width="11.1428571428571" style="860" customWidth="1"/>
    <col min="9755" max="9984" width="10.5714285714286" style="860"/>
    <col min="9985" max="9992" width="0" style="860" hidden="1" customWidth="1"/>
    <col min="9993" max="9993" width="3.71428571428571" style="860" customWidth="1"/>
    <col min="9994" max="9994" width="3.85714285714286" style="860" customWidth="1"/>
    <col min="9995" max="9995" width="3.71428571428571" style="860" customWidth="1"/>
    <col min="9996" max="9996" width="12.7142857142857" style="860" customWidth="1"/>
    <col min="9997" max="9997" width="52.7142857142857" style="860" customWidth="1"/>
    <col min="9998" max="10001" width="0" style="860" hidden="1" customWidth="1"/>
    <col min="10002" max="10002" width="12.2857142857143" style="860" customWidth="1"/>
    <col min="10003" max="10003" width="6.42857142857143" style="860" customWidth="1"/>
    <col min="10004" max="10004" width="12.2857142857143" style="860" customWidth="1"/>
    <col min="10005" max="10005" width="0" style="860" hidden="1" customWidth="1"/>
    <col min="10006" max="10006" width="3.71428571428571" style="860" customWidth="1"/>
    <col min="10007" max="10007" width="11.1428571428571" style="860" customWidth="1"/>
    <col min="10008" max="10009" width="10.5714285714286" style="860"/>
    <col min="10010" max="10010" width="11.1428571428571" style="860" customWidth="1"/>
    <col min="10011" max="10240" width="10.5714285714286" style="860"/>
    <col min="10241" max="10248" width="0" style="860" hidden="1" customWidth="1"/>
    <col min="10249" max="10249" width="3.71428571428571" style="860" customWidth="1"/>
    <col min="10250" max="10250" width="3.85714285714286" style="860" customWidth="1"/>
    <col min="10251" max="10251" width="3.71428571428571" style="860" customWidth="1"/>
    <col min="10252" max="10252" width="12.7142857142857" style="860" customWidth="1"/>
    <col min="10253" max="10253" width="52.7142857142857" style="860" customWidth="1"/>
    <col min="10254" max="10257" width="0" style="860" hidden="1" customWidth="1"/>
    <col min="10258" max="10258" width="12.2857142857143" style="860" customWidth="1"/>
    <col min="10259" max="10259" width="6.42857142857143" style="860" customWidth="1"/>
    <col min="10260" max="10260" width="12.2857142857143" style="860" customWidth="1"/>
    <col min="10261" max="10261" width="0" style="860" hidden="1" customWidth="1"/>
    <col min="10262" max="10262" width="3.71428571428571" style="860" customWidth="1"/>
    <col min="10263" max="10263" width="11.1428571428571" style="860" customWidth="1"/>
    <col min="10264" max="10265" width="10.5714285714286" style="860"/>
    <col min="10266" max="10266" width="11.1428571428571" style="860" customWidth="1"/>
    <col min="10267" max="10496" width="10.5714285714286" style="860"/>
    <col min="10497" max="10504" width="0" style="860" hidden="1" customWidth="1"/>
    <col min="10505" max="10505" width="3.71428571428571" style="860" customWidth="1"/>
    <col min="10506" max="10506" width="3.85714285714286" style="860" customWidth="1"/>
    <col min="10507" max="10507" width="3.71428571428571" style="860" customWidth="1"/>
    <col min="10508" max="10508" width="12.7142857142857" style="860" customWidth="1"/>
    <col min="10509" max="10509" width="52.7142857142857" style="860" customWidth="1"/>
    <col min="10510" max="10513" width="0" style="860" hidden="1" customWidth="1"/>
    <col min="10514" max="10514" width="12.2857142857143" style="860" customWidth="1"/>
    <col min="10515" max="10515" width="6.42857142857143" style="860" customWidth="1"/>
    <col min="10516" max="10516" width="12.2857142857143" style="860" customWidth="1"/>
    <col min="10517" max="10517" width="0" style="860" hidden="1" customWidth="1"/>
    <col min="10518" max="10518" width="3.71428571428571" style="860" customWidth="1"/>
    <col min="10519" max="10519" width="11.1428571428571" style="860" customWidth="1"/>
    <col min="10520" max="10521" width="10.5714285714286" style="860"/>
    <col min="10522" max="10522" width="11.1428571428571" style="860" customWidth="1"/>
    <col min="10523" max="10752" width="10.5714285714286" style="860"/>
    <col min="10753" max="10760" width="0" style="860" hidden="1" customWidth="1"/>
    <col min="10761" max="10761" width="3.71428571428571" style="860" customWidth="1"/>
    <col min="10762" max="10762" width="3.85714285714286" style="860" customWidth="1"/>
    <col min="10763" max="10763" width="3.71428571428571" style="860" customWidth="1"/>
    <col min="10764" max="10764" width="12.7142857142857" style="860" customWidth="1"/>
    <col min="10765" max="10765" width="52.7142857142857" style="860" customWidth="1"/>
    <col min="10766" max="10769" width="0" style="860" hidden="1" customWidth="1"/>
    <col min="10770" max="10770" width="12.2857142857143" style="860" customWidth="1"/>
    <col min="10771" max="10771" width="6.42857142857143" style="860" customWidth="1"/>
    <col min="10772" max="10772" width="12.2857142857143" style="860" customWidth="1"/>
    <col min="10773" max="10773" width="0" style="860" hidden="1" customWidth="1"/>
    <col min="10774" max="10774" width="3.71428571428571" style="860" customWidth="1"/>
    <col min="10775" max="10775" width="11.1428571428571" style="860" customWidth="1"/>
    <col min="10776" max="10777" width="10.5714285714286" style="860"/>
    <col min="10778" max="10778" width="11.1428571428571" style="860" customWidth="1"/>
    <col min="10779" max="11008" width="10.5714285714286" style="860"/>
    <col min="11009" max="11016" width="0" style="860" hidden="1" customWidth="1"/>
    <col min="11017" max="11017" width="3.71428571428571" style="860" customWidth="1"/>
    <col min="11018" max="11018" width="3.85714285714286" style="860" customWidth="1"/>
    <col min="11019" max="11019" width="3.71428571428571" style="860" customWidth="1"/>
    <col min="11020" max="11020" width="12.7142857142857" style="860" customWidth="1"/>
    <col min="11021" max="11021" width="52.7142857142857" style="860" customWidth="1"/>
    <col min="11022" max="11025" width="0" style="860" hidden="1" customWidth="1"/>
    <col min="11026" max="11026" width="12.2857142857143" style="860" customWidth="1"/>
    <col min="11027" max="11027" width="6.42857142857143" style="860" customWidth="1"/>
    <col min="11028" max="11028" width="12.2857142857143" style="860" customWidth="1"/>
    <col min="11029" max="11029" width="0" style="860" hidden="1" customWidth="1"/>
    <col min="11030" max="11030" width="3.71428571428571" style="860" customWidth="1"/>
    <col min="11031" max="11031" width="11.1428571428571" style="860" customWidth="1"/>
    <col min="11032" max="11033" width="10.5714285714286" style="860"/>
    <col min="11034" max="11034" width="11.1428571428571" style="860" customWidth="1"/>
    <col min="11035" max="11264" width="10.5714285714286" style="860"/>
    <col min="11265" max="11272" width="0" style="860" hidden="1" customWidth="1"/>
    <col min="11273" max="11273" width="3.71428571428571" style="860" customWidth="1"/>
    <col min="11274" max="11274" width="3.85714285714286" style="860" customWidth="1"/>
    <col min="11275" max="11275" width="3.71428571428571" style="860" customWidth="1"/>
    <col min="11276" max="11276" width="12.7142857142857" style="860" customWidth="1"/>
    <col min="11277" max="11277" width="52.7142857142857" style="860" customWidth="1"/>
    <col min="11278" max="11281" width="0" style="860" hidden="1" customWidth="1"/>
    <col min="11282" max="11282" width="12.2857142857143" style="860" customWidth="1"/>
    <col min="11283" max="11283" width="6.42857142857143" style="860" customWidth="1"/>
    <col min="11284" max="11284" width="12.2857142857143" style="860" customWidth="1"/>
    <col min="11285" max="11285" width="0" style="860" hidden="1" customWidth="1"/>
    <col min="11286" max="11286" width="3.71428571428571" style="860" customWidth="1"/>
    <col min="11287" max="11287" width="11.1428571428571" style="860" customWidth="1"/>
    <col min="11288" max="11289" width="10.5714285714286" style="860"/>
    <col min="11290" max="11290" width="11.1428571428571" style="860" customWidth="1"/>
    <col min="11291" max="11520" width="10.5714285714286" style="860"/>
    <col min="11521" max="11528" width="0" style="860" hidden="1" customWidth="1"/>
    <col min="11529" max="11529" width="3.71428571428571" style="860" customWidth="1"/>
    <col min="11530" max="11530" width="3.85714285714286" style="860" customWidth="1"/>
    <col min="11531" max="11531" width="3.71428571428571" style="860" customWidth="1"/>
    <col min="11532" max="11532" width="12.7142857142857" style="860" customWidth="1"/>
    <col min="11533" max="11533" width="52.7142857142857" style="860" customWidth="1"/>
    <col min="11534" max="11537" width="0" style="860" hidden="1" customWidth="1"/>
    <col min="11538" max="11538" width="12.2857142857143" style="860" customWidth="1"/>
    <col min="11539" max="11539" width="6.42857142857143" style="860" customWidth="1"/>
    <col min="11540" max="11540" width="12.2857142857143" style="860" customWidth="1"/>
    <col min="11541" max="11541" width="0" style="860" hidden="1" customWidth="1"/>
    <col min="11542" max="11542" width="3.71428571428571" style="860" customWidth="1"/>
    <col min="11543" max="11543" width="11.1428571428571" style="860" customWidth="1"/>
    <col min="11544" max="11545" width="10.5714285714286" style="860"/>
    <col min="11546" max="11546" width="11.1428571428571" style="860" customWidth="1"/>
    <col min="11547" max="11776" width="10.5714285714286" style="860"/>
    <col min="11777" max="11784" width="0" style="860" hidden="1" customWidth="1"/>
    <col min="11785" max="11785" width="3.71428571428571" style="860" customWidth="1"/>
    <col min="11786" max="11786" width="3.85714285714286" style="860" customWidth="1"/>
    <col min="11787" max="11787" width="3.71428571428571" style="860" customWidth="1"/>
    <col min="11788" max="11788" width="12.7142857142857" style="860" customWidth="1"/>
    <col min="11789" max="11789" width="52.7142857142857" style="860" customWidth="1"/>
    <col min="11790" max="11793" width="0" style="860" hidden="1" customWidth="1"/>
    <col min="11794" max="11794" width="12.2857142857143" style="860" customWidth="1"/>
    <col min="11795" max="11795" width="6.42857142857143" style="860" customWidth="1"/>
    <col min="11796" max="11796" width="12.2857142857143" style="860" customWidth="1"/>
    <col min="11797" max="11797" width="0" style="860" hidden="1" customWidth="1"/>
    <col min="11798" max="11798" width="3.71428571428571" style="860" customWidth="1"/>
    <col min="11799" max="11799" width="11.1428571428571" style="860" customWidth="1"/>
    <col min="11800" max="11801" width="10.5714285714286" style="860"/>
    <col min="11802" max="11802" width="11.1428571428571" style="860" customWidth="1"/>
    <col min="11803" max="12032" width="10.5714285714286" style="860"/>
    <col min="12033" max="12040" width="0" style="860" hidden="1" customWidth="1"/>
    <col min="12041" max="12041" width="3.71428571428571" style="860" customWidth="1"/>
    <col min="12042" max="12042" width="3.85714285714286" style="860" customWidth="1"/>
    <col min="12043" max="12043" width="3.71428571428571" style="860" customWidth="1"/>
    <col min="12044" max="12044" width="12.7142857142857" style="860" customWidth="1"/>
    <col min="12045" max="12045" width="52.7142857142857" style="860" customWidth="1"/>
    <col min="12046" max="12049" width="0" style="860" hidden="1" customWidth="1"/>
    <col min="12050" max="12050" width="12.2857142857143" style="860" customWidth="1"/>
    <col min="12051" max="12051" width="6.42857142857143" style="860" customWidth="1"/>
    <col min="12052" max="12052" width="12.2857142857143" style="860" customWidth="1"/>
    <col min="12053" max="12053" width="0" style="860" hidden="1" customWidth="1"/>
    <col min="12054" max="12054" width="3.71428571428571" style="860" customWidth="1"/>
    <col min="12055" max="12055" width="11.1428571428571" style="860" customWidth="1"/>
    <col min="12056" max="12057" width="10.5714285714286" style="860"/>
    <col min="12058" max="12058" width="11.1428571428571" style="860" customWidth="1"/>
    <col min="12059" max="12288" width="10.5714285714286" style="860"/>
    <col min="12289" max="12296" width="0" style="860" hidden="1" customWidth="1"/>
    <col min="12297" max="12297" width="3.71428571428571" style="860" customWidth="1"/>
    <col min="12298" max="12298" width="3.85714285714286" style="860" customWidth="1"/>
    <col min="12299" max="12299" width="3.71428571428571" style="860" customWidth="1"/>
    <col min="12300" max="12300" width="12.7142857142857" style="860" customWidth="1"/>
    <col min="12301" max="12301" width="52.7142857142857" style="860" customWidth="1"/>
    <col min="12302" max="12305" width="0" style="860" hidden="1" customWidth="1"/>
    <col min="12306" max="12306" width="12.2857142857143" style="860" customWidth="1"/>
    <col min="12307" max="12307" width="6.42857142857143" style="860" customWidth="1"/>
    <col min="12308" max="12308" width="12.2857142857143" style="860" customWidth="1"/>
    <col min="12309" max="12309" width="0" style="860" hidden="1" customWidth="1"/>
    <col min="12310" max="12310" width="3.71428571428571" style="860" customWidth="1"/>
    <col min="12311" max="12311" width="11.1428571428571" style="860" customWidth="1"/>
    <col min="12312" max="12313" width="10.5714285714286" style="860"/>
    <col min="12314" max="12314" width="11.1428571428571" style="860" customWidth="1"/>
    <col min="12315" max="12544" width="10.5714285714286" style="860"/>
    <col min="12545" max="12552" width="0" style="860" hidden="1" customWidth="1"/>
    <col min="12553" max="12553" width="3.71428571428571" style="860" customWidth="1"/>
    <col min="12554" max="12554" width="3.85714285714286" style="860" customWidth="1"/>
    <col min="12555" max="12555" width="3.71428571428571" style="860" customWidth="1"/>
    <col min="12556" max="12556" width="12.7142857142857" style="860" customWidth="1"/>
    <col min="12557" max="12557" width="52.7142857142857" style="860" customWidth="1"/>
    <col min="12558" max="12561" width="0" style="860" hidden="1" customWidth="1"/>
    <col min="12562" max="12562" width="12.2857142857143" style="860" customWidth="1"/>
    <col min="12563" max="12563" width="6.42857142857143" style="860" customWidth="1"/>
    <col min="12564" max="12564" width="12.2857142857143" style="860" customWidth="1"/>
    <col min="12565" max="12565" width="0" style="860" hidden="1" customWidth="1"/>
    <col min="12566" max="12566" width="3.71428571428571" style="860" customWidth="1"/>
    <col min="12567" max="12567" width="11.1428571428571" style="860" customWidth="1"/>
    <col min="12568" max="12569" width="10.5714285714286" style="860"/>
    <col min="12570" max="12570" width="11.1428571428571" style="860" customWidth="1"/>
    <col min="12571" max="12800" width="10.5714285714286" style="860"/>
    <col min="12801" max="12808" width="0" style="860" hidden="1" customWidth="1"/>
    <col min="12809" max="12809" width="3.71428571428571" style="860" customWidth="1"/>
    <col min="12810" max="12810" width="3.85714285714286" style="860" customWidth="1"/>
    <col min="12811" max="12811" width="3.71428571428571" style="860" customWidth="1"/>
    <col min="12812" max="12812" width="12.7142857142857" style="860" customWidth="1"/>
    <col min="12813" max="12813" width="52.7142857142857" style="860" customWidth="1"/>
    <col min="12814" max="12817" width="0" style="860" hidden="1" customWidth="1"/>
    <col min="12818" max="12818" width="12.2857142857143" style="860" customWidth="1"/>
    <col min="12819" max="12819" width="6.42857142857143" style="860" customWidth="1"/>
    <col min="12820" max="12820" width="12.2857142857143" style="860" customWidth="1"/>
    <col min="12821" max="12821" width="0" style="860" hidden="1" customWidth="1"/>
    <col min="12822" max="12822" width="3.71428571428571" style="860" customWidth="1"/>
    <col min="12823" max="12823" width="11.1428571428571" style="860" customWidth="1"/>
    <col min="12824" max="12825" width="10.5714285714286" style="860"/>
    <col min="12826" max="12826" width="11.1428571428571" style="860" customWidth="1"/>
    <col min="12827" max="13056" width="10.5714285714286" style="860"/>
    <col min="13057" max="13064" width="0" style="860" hidden="1" customWidth="1"/>
    <col min="13065" max="13065" width="3.71428571428571" style="860" customWidth="1"/>
    <col min="13066" max="13066" width="3.85714285714286" style="860" customWidth="1"/>
    <col min="13067" max="13067" width="3.71428571428571" style="860" customWidth="1"/>
    <col min="13068" max="13068" width="12.7142857142857" style="860" customWidth="1"/>
    <col min="13069" max="13069" width="52.7142857142857" style="860" customWidth="1"/>
    <col min="13070" max="13073" width="0" style="860" hidden="1" customWidth="1"/>
    <col min="13074" max="13074" width="12.2857142857143" style="860" customWidth="1"/>
    <col min="13075" max="13075" width="6.42857142857143" style="860" customWidth="1"/>
    <col min="13076" max="13076" width="12.2857142857143" style="860" customWidth="1"/>
    <col min="13077" max="13077" width="0" style="860" hidden="1" customWidth="1"/>
    <col min="13078" max="13078" width="3.71428571428571" style="860" customWidth="1"/>
    <col min="13079" max="13079" width="11.1428571428571" style="860" customWidth="1"/>
    <col min="13080" max="13081" width="10.5714285714286" style="860"/>
    <col min="13082" max="13082" width="11.1428571428571" style="860" customWidth="1"/>
    <col min="13083" max="13312" width="10.5714285714286" style="860"/>
    <col min="13313" max="13320" width="0" style="860" hidden="1" customWidth="1"/>
    <col min="13321" max="13321" width="3.71428571428571" style="860" customWidth="1"/>
    <col min="13322" max="13322" width="3.85714285714286" style="860" customWidth="1"/>
    <col min="13323" max="13323" width="3.71428571428571" style="860" customWidth="1"/>
    <col min="13324" max="13324" width="12.7142857142857" style="860" customWidth="1"/>
    <col min="13325" max="13325" width="52.7142857142857" style="860" customWidth="1"/>
    <col min="13326" max="13329" width="0" style="860" hidden="1" customWidth="1"/>
    <col min="13330" max="13330" width="12.2857142857143" style="860" customWidth="1"/>
    <col min="13331" max="13331" width="6.42857142857143" style="860" customWidth="1"/>
    <col min="13332" max="13332" width="12.2857142857143" style="860" customWidth="1"/>
    <col min="13333" max="13333" width="0" style="860" hidden="1" customWidth="1"/>
    <col min="13334" max="13334" width="3.71428571428571" style="860" customWidth="1"/>
    <col min="13335" max="13335" width="11.1428571428571" style="860" customWidth="1"/>
    <col min="13336" max="13337" width="10.5714285714286" style="860"/>
    <col min="13338" max="13338" width="11.1428571428571" style="860" customWidth="1"/>
    <col min="13339" max="13568" width="10.5714285714286" style="860"/>
    <col min="13569" max="13576" width="0" style="860" hidden="1" customWidth="1"/>
    <col min="13577" max="13577" width="3.71428571428571" style="860" customWidth="1"/>
    <col min="13578" max="13578" width="3.85714285714286" style="860" customWidth="1"/>
    <col min="13579" max="13579" width="3.71428571428571" style="860" customWidth="1"/>
    <col min="13580" max="13580" width="12.7142857142857" style="860" customWidth="1"/>
    <col min="13581" max="13581" width="52.7142857142857" style="860" customWidth="1"/>
    <col min="13582" max="13585" width="0" style="860" hidden="1" customWidth="1"/>
    <col min="13586" max="13586" width="12.2857142857143" style="860" customWidth="1"/>
    <col min="13587" max="13587" width="6.42857142857143" style="860" customWidth="1"/>
    <col min="13588" max="13588" width="12.2857142857143" style="860" customWidth="1"/>
    <col min="13589" max="13589" width="0" style="860" hidden="1" customWidth="1"/>
    <col min="13590" max="13590" width="3.71428571428571" style="860" customWidth="1"/>
    <col min="13591" max="13591" width="11.1428571428571" style="860" customWidth="1"/>
    <col min="13592" max="13593" width="10.5714285714286" style="860"/>
    <col min="13594" max="13594" width="11.1428571428571" style="860" customWidth="1"/>
    <col min="13595" max="13824" width="10.5714285714286" style="860"/>
    <col min="13825" max="13832" width="0" style="860" hidden="1" customWidth="1"/>
    <col min="13833" max="13833" width="3.71428571428571" style="860" customWidth="1"/>
    <col min="13834" max="13834" width="3.85714285714286" style="860" customWidth="1"/>
    <col min="13835" max="13835" width="3.71428571428571" style="860" customWidth="1"/>
    <col min="13836" max="13836" width="12.7142857142857" style="860" customWidth="1"/>
    <col min="13837" max="13837" width="52.7142857142857" style="860" customWidth="1"/>
    <col min="13838" max="13841" width="0" style="860" hidden="1" customWidth="1"/>
    <col min="13842" max="13842" width="12.2857142857143" style="860" customWidth="1"/>
    <col min="13843" max="13843" width="6.42857142857143" style="860" customWidth="1"/>
    <col min="13844" max="13844" width="12.2857142857143" style="860" customWidth="1"/>
    <col min="13845" max="13845" width="0" style="860" hidden="1" customWidth="1"/>
    <col min="13846" max="13846" width="3.71428571428571" style="860" customWidth="1"/>
    <col min="13847" max="13847" width="11.1428571428571" style="860" customWidth="1"/>
    <col min="13848" max="13849" width="10.5714285714286" style="860"/>
    <col min="13850" max="13850" width="11.1428571428571" style="860" customWidth="1"/>
    <col min="13851" max="14080" width="10.5714285714286" style="860"/>
    <col min="14081" max="14088" width="0" style="860" hidden="1" customWidth="1"/>
    <col min="14089" max="14089" width="3.71428571428571" style="860" customWidth="1"/>
    <col min="14090" max="14090" width="3.85714285714286" style="860" customWidth="1"/>
    <col min="14091" max="14091" width="3.71428571428571" style="860" customWidth="1"/>
    <col min="14092" max="14092" width="12.7142857142857" style="860" customWidth="1"/>
    <col min="14093" max="14093" width="52.7142857142857" style="860" customWidth="1"/>
    <col min="14094" max="14097" width="0" style="860" hidden="1" customWidth="1"/>
    <col min="14098" max="14098" width="12.2857142857143" style="860" customWidth="1"/>
    <col min="14099" max="14099" width="6.42857142857143" style="860" customWidth="1"/>
    <col min="14100" max="14100" width="12.2857142857143" style="860" customWidth="1"/>
    <col min="14101" max="14101" width="0" style="860" hidden="1" customWidth="1"/>
    <col min="14102" max="14102" width="3.71428571428571" style="860" customWidth="1"/>
    <col min="14103" max="14103" width="11.1428571428571" style="860" customWidth="1"/>
    <col min="14104" max="14105" width="10.5714285714286" style="860"/>
    <col min="14106" max="14106" width="11.1428571428571" style="860" customWidth="1"/>
    <col min="14107" max="14336" width="10.5714285714286" style="860"/>
    <col min="14337" max="14344" width="0" style="860" hidden="1" customWidth="1"/>
    <col min="14345" max="14345" width="3.71428571428571" style="860" customWidth="1"/>
    <col min="14346" max="14346" width="3.85714285714286" style="860" customWidth="1"/>
    <col min="14347" max="14347" width="3.71428571428571" style="860" customWidth="1"/>
    <col min="14348" max="14348" width="12.7142857142857" style="860" customWidth="1"/>
    <col min="14349" max="14349" width="52.7142857142857" style="860" customWidth="1"/>
    <col min="14350" max="14353" width="0" style="860" hidden="1" customWidth="1"/>
    <col min="14354" max="14354" width="12.2857142857143" style="860" customWidth="1"/>
    <col min="14355" max="14355" width="6.42857142857143" style="860" customWidth="1"/>
    <col min="14356" max="14356" width="12.2857142857143" style="860" customWidth="1"/>
    <col min="14357" max="14357" width="0" style="860" hidden="1" customWidth="1"/>
    <col min="14358" max="14358" width="3.71428571428571" style="860" customWidth="1"/>
    <col min="14359" max="14359" width="11.1428571428571" style="860" customWidth="1"/>
    <col min="14360" max="14361" width="10.5714285714286" style="860"/>
    <col min="14362" max="14362" width="11.1428571428571" style="860" customWidth="1"/>
    <col min="14363" max="14592" width="10.5714285714286" style="860"/>
    <col min="14593" max="14600" width="0" style="860" hidden="1" customWidth="1"/>
    <col min="14601" max="14601" width="3.71428571428571" style="860" customWidth="1"/>
    <col min="14602" max="14602" width="3.85714285714286" style="860" customWidth="1"/>
    <col min="14603" max="14603" width="3.71428571428571" style="860" customWidth="1"/>
    <col min="14604" max="14604" width="12.7142857142857" style="860" customWidth="1"/>
    <col min="14605" max="14605" width="52.7142857142857" style="860" customWidth="1"/>
    <col min="14606" max="14609" width="0" style="860" hidden="1" customWidth="1"/>
    <col min="14610" max="14610" width="12.2857142857143" style="860" customWidth="1"/>
    <col min="14611" max="14611" width="6.42857142857143" style="860" customWidth="1"/>
    <col min="14612" max="14612" width="12.2857142857143" style="860" customWidth="1"/>
    <col min="14613" max="14613" width="0" style="860" hidden="1" customWidth="1"/>
    <col min="14614" max="14614" width="3.71428571428571" style="860" customWidth="1"/>
    <col min="14615" max="14615" width="11.1428571428571" style="860" customWidth="1"/>
    <col min="14616" max="14617" width="10.5714285714286" style="860"/>
    <col min="14618" max="14618" width="11.1428571428571" style="860" customWidth="1"/>
    <col min="14619" max="14848" width="10.5714285714286" style="860"/>
    <col min="14849" max="14856" width="0" style="860" hidden="1" customWidth="1"/>
    <col min="14857" max="14857" width="3.71428571428571" style="860" customWidth="1"/>
    <col min="14858" max="14858" width="3.85714285714286" style="860" customWidth="1"/>
    <col min="14859" max="14859" width="3.71428571428571" style="860" customWidth="1"/>
    <col min="14860" max="14860" width="12.7142857142857" style="860" customWidth="1"/>
    <col min="14861" max="14861" width="52.7142857142857" style="860" customWidth="1"/>
    <col min="14862" max="14865" width="0" style="860" hidden="1" customWidth="1"/>
    <col min="14866" max="14866" width="12.2857142857143" style="860" customWidth="1"/>
    <col min="14867" max="14867" width="6.42857142857143" style="860" customWidth="1"/>
    <col min="14868" max="14868" width="12.2857142857143" style="860" customWidth="1"/>
    <col min="14869" max="14869" width="0" style="860" hidden="1" customWidth="1"/>
    <col min="14870" max="14870" width="3.71428571428571" style="860" customWidth="1"/>
    <col min="14871" max="14871" width="11.1428571428571" style="860" customWidth="1"/>
    <col min="14872" max="14873" width="10.5714285714286" style="860"/>
    <col min="14874" max="14874" width="11.1428571428571" style="860" customWidth="1"/>
    <col min="14875" max="15104" width="10.5714285714286" style="860"/>
    <col min="15105" max="15112" width="0" style="860" hidden="1" customWidth="1"/>
    <col min="15113" max="15113" width="3.71428571428571" style="860" customWidth="1"/>
    <col min="15114" max="15114" width="3.85714285714286" style="860" customWidth="1"/>
    <col min="15115" max="15115" width="3.71428571428571" style="860" customWidth="1"/>
    <col min="15116" max="15116" width="12.7142857142857" style="860" customWidth="1"/>
    <col min="15117" max="15117" width="52.7142857142857" style="860" customWidth="1"/>
    <col min="15118" max="15121" width="0" style="860" hidden="1" customWidth="1"/>
    <col min="15122" max="15122" width="12.2857142857143" style="860" customWidth="1"/>
    <col min="15123" max="15123" width="6.42857142857143" style="860" customWidth="1"/>
    <col min="15124" max="15124" width="12.2857142857143" style="860" customWidth="1"/>
    <col min="15125" max="15125" width="0" style="860" hidden="1" customWidth="1"/>
    <col min="15126" max="15126" width="3.71428571428571" style="860" customWidth="1"/>
    <col min="15127" max="15127" width="11.1428571428571" style="860" customWidth="1"/>
    <col min="15128" max="15129" width="10.5714285714286" style="860"/>
    <col min="15130" max="15130" width="11.1428571428571" style="860" customWidth="1"/>
    <col min="15131" max="15360" width="10.5714285714286" style="860"/>
    <col min="15361" max="15368" width="0" style="860" hidden="1" customWidth="1"/>
    <col min="15369" max="15369" width="3.71428571428571" style="860" customWidth="1"/>
    <col min="15370" max="15370" width="3.85714285714286" style="860" customWidth="1"/>
    <col min="15371" max="15371" width="3.71428571428571" style="860" customWidth="1"/>
    <col min="15372" max="15372" width="12.7142857142857" style="860" customWidth="1"/>
    <col min="15373" max="15373" width="52.7142857142857" style="860" customWidth="1"/>
    <col min="15374" max="15377" width="0" style="860" hidden="1" customWidth="1"/>
    <col min="15378" max="15378" width="12.2857142857143" style="860" customWidth="1"/>
    <col min="15379" max="15379" width="6.42857142857143" style="860" customWidth="1"/>
    <col min="15380" max="15380" width="12.2857142857143" style="860" customWidth="1"/>
    <col min="15381" max="15381" width="0" style="860" hidden="1" customWidth="1"/>
    <col min="15382" max="15382" width="3.71428571428571" style="860" customWidth="1"/>
    <col min="15383" max="15383" width="11.1428571428571" style="860" customWidth="1"/>
    <col min="15384" max="15385" width="10.5714285714286" style="860"/>
    <col min="15386" max="15386" width="11.1428571428571" style="860" customWidth="1"/>
    <col min="15387" max="15616" width="10.5714285714286" style="860"/>
    <col min="15617" max="15624" width="0" style="860" hidden="1" customWidth="1"/>
    <col min="15625" max="15625" width="3.71428571428571" style="860" customWidth="1"/>
    <col min="15626" max="15626" width="3.85714285714286" style="860" customWidth="1"/>
    <col min="15627" max="15627" width="3.71428571428571" style="860" customWidth="1"/>
    <col min="15628" max="15628" width="12.7142857142857" style="860" customWidth="1"/>
    <col min="15629" max="15629" width="52.7142857142857" style="860" customWidth="1"/>
    <col min="15630" max="15633" width="0" style="860" hidden="1" customWidth="1"/>
    <col min="15634" max="15634" width="12.2857142857143" style="860" customWidth="1"/>
    <col min="15635" max="15635" width="6.42857142857143" style="860" customWidth="1"/>
    <col min="15636" max="15636" width="12.2857142857143" style="860" customWidth="1"/>
    <col min="15637" max="15637" width="0" style="860" hidden="1" customWidth="1"/>
    <col min="15638" max="15638" width="3.71428571428571" style="860" customWidth="1"/>
    <col min="15639" max="15639" width="11.1428571428571" style="860" customWidth="1"/>
    <col min="15640" max="15641" width="10.5714285714286" style="860"/>
    <col min="15642" max="15642" width="11.1428571428571" style="860" customWidth="1"/>
    <col min="15643" max="15872" width="10.5714285714286" style="860"/>
    <col min="15873" max="15880" width="0" style="860" hidden="1" customWidth="1"/>
    <col min="15881" max="15881" width="3.71428571428571" style="860" customWidth="1"/>
    <col min="15882" max="15882" width="3.85714285714286" style="860" customWidth="1"/>
    <col min="15883" max="15883" width="3.71428571428571" style="860" customWidth="1"/>
    <col min="15884" max="15884" width="12.7142857142857" style="860" customWidth="1"/>
    <col min="15885" max="15885" width="52.7142857142857" style="860" customWidth="1"/>
    <col min="15886" max="15889" width="0" style="860" hidden="1" customWidth="1"/>
    <col min="15890" max="15890" width="12.2857142857143" style="860" customWidth="1"/>
    <col min="15891" max="15891" width="6.42857142857143" style="860" customWidth="1"/>
    <col min="15892" max="15892" width="12.2857142857143" style="860" customWidth="1"/>
    <col min="15893" max="15893" width="0" style="860" hidden="1" customWidth="1"/>
    <col min="15894" max="15894" width="3.71428571428571" style="860" customWidth="1"/>
    <col min="15895" max="15895" width="11.1428571428571" style="860" customWidth="1"/>
    <col min="15896" max="15897" width="10.5714285714286" style="860"/>
    <col min="15898" max="15898" width="11.1428571428571" style="860" customWidth="1"/>
    <col min="15899" max="16128" width="10.5714285714286" style="860"/>
    <col min="16129" max="16136" width="0" style="860" hidden="1" customWidth="1"/>
    <col min="16137" max="16137" width="3.71428571428571" style="860" customWidth="1"/>
    <col min="16138" max="16138" width="3.85714285714286" style="860" customWidth="1"/>
    <col min="16139" max="16139" width="3.71428571428571" style="860" customWidth="1"/>
    <col min="16140" max="16140" width="12.7142857142857" style="860" customWidth="1"/>
    <col min="16141" max="16141" width="52.7142857142857" style="860" customWidth="1"/>
    <col min="16142" max="16145" width="0" style="860" hidden="1" customWidth="1"/>
    <col min="16146" max="16146" width="12.2857142857143" style="860" customWidth="1"/>
    <col min="16147" max="16147" width="6.42857142857143" style="860" customWidth="1"/>
    <col min="16148" max="16148" width="12.2857142857143" style="860" customWidth="1"/>
    <col min="16149" max="16149" width="0" style="860" hidden="1" customWidth="1"/>
    <col min="16150" max="16150" width="3.71428571428571" style="860" customWidth="1"/>
    <col min="16151" max="16151" width="11.1428571428571" style="860" customWidth="1"/>
    <col min="16152" max="16153" width="10.5714285714286" style="860"/>
    <col min="16154" max="16154" width="11.1428571428571" style="860" customWidth="1"/>
    <col min="16155" max="16384" width="10.5714285714286" style="860"/>
  </cols>
  <sheetData>
    <row r="1" spans="17:18" ht="14.25" hidden="1">
      <c r="Q1" s="653"/>
      <c r="R1" s="653"/>
    </row>
    <row r="2" spans="21:21" ht="14.25" hidden="1">
      <c r="U2" s="653"/>
    </row>
    <row r="3" ht="14.25" hidden="1"/>
    <row r="4" spans="10:21" ht="3" customHeight="1">
      <c r="J4" s="865"/>
      <c r="K4" s="865"/>
      <c r="L4" s="861"/>
      <c r="M4" s="861"/>
      <c r="N4" s="861"/>
      <c r="O4" s="868"/>
      <c r="P4" s="868"/>
      <c r="Q4" s="868"/>
      <c r="R4" s="868"/>
      <c r="S4" s="868"/>
      <c r="T4" s="868"/>
      <c r="U4" s="868"/>
    </row>
    <row r="5" spans="10:21" ht="26.1" customHeight="1">
      <c r="J5" s="865"/>
      <c r="K5" s="865"/>
      <c r="L5" s="1172" t="s">
        <v>686</v>
      </c>
      <c r="M5" s="1172"/>
      <c r="N5" s="1172"/>
      <c r="O5" s="1172"/>
      <c r="P5" s="1172"/>
      <c r="Q5" s="1172"/>
      <c r="R5" s="1172"/>
      <c r="S5" s="1172"/>
      <c r="T5" s="1172"/>
      <c r="U5" s="555"/>
    </row>
    <row r="6" spans="10:22" ht="3" customHeight="1">
      <c r="J6" s="865"/>
      <c r="K6" s="865"/>
      <c r="L6" s="861"/>
      <c r="M6" s="861"/>
      <c r="N6" s="861"/>
      <c r="O6" s="640"/>
      <c r="P6" s="640"/>
      <c r="Q6" s="640"/>
      <c r="R6" s="640"/>
      <c r="S6" s="640"/>
      <c r="T6" s="640"/>
      <c r="U6" s="640"/>
      <c r="V6" s="868"/>
    </row>
    <row r="7" spans="1:28" s="668" customFormat="1" ht="5.25" hidden="1">
      <c r="A7" s="1042"/>
      <c r="B7" s="1042"/>
      <c r="C7" s="1042"/>
      <c r="D7" s="1042"/>
      <c r="E7" s="1042"/>
      <c r="F7" s="1042"/>
      <c r="G7" s="1042"/>
      <c r="H7" s="1042"/>
      <c r="L7" s="1092"/>
      <c r="M7" s="968"/>
      <c r="O7" s="1178"/>
      <c r="P7" s="1178"/>
      <c r="Q7" s="1178"/>
      <c r="R7" s="1178"/>
      <c r="S7" s="1178"/>
      <c r="T7" s="1178"/>
      <c r="U7" s="702"/>
      <c r="V7" s="702"/>
      <c r="X7" s="1042"/>
      <c r="Y7" s="1042"/>
      <c r="Z7" s="1042"/>
      <c r="AA7" s="1042"/>
      <c r="AB7" s="1042"/>
    </row>
    <row r="8" spans="1:34" s="877" customFormat="1" ht="18.75">
      <c r="A8" s="883"/>
      <c r="B8" s="883"/>
      <c r="C8" s="883"/>
      <c r="D8" s="883"/>
      <c r="E8" s="883"/>
      <c r="F8" s="883"/>
      <c r="G8" s="883"/>
      <c r="H8" s="883"/>
      <c r="L8" s="391"/>
      <c r="M8" s="508" t="str">
        <f>"Дата подачи заявления об "&amp;IF(datePr_ch="","утверждении","изменении")&amp;" тарифов"</f>
        <v>Дата подачи заявления об утверждении тарифов</v>
      </c>
      <c r="N8" s="1046"/>
      <c r="O8" s="1179" t="str">
        <f>IF(datePr_ch="",IF(datePr="","",datePr),datePr_ch)</f>
        <v>25.04.2023</v>
      </c>
      <c r="P8" s="1179"/>
      <c r="Q8" s="1179"/>
      <c r="R8" s="1179"/>
      <c r="S8" s="1179"/>
      <c r="T8" s="1179"/>
      <c r="U8" s="652"/>
      <c r="V8" s="652"/>
      <c r="W8" s="411"/>
      <c r="X8" s="883"/>
      <c r="Y8" s="883"/>
      <c r="Z8" s="883"/>
      <c r="AA8" s="883"/>
      <c r="AB8" s="883"/>
      <c r="AC8" s="883"/>
      <c r="AD8" s="883"/>
      <c r="AE8" s="883"/>
      <c r="AF8" s="883"/>
      <c r="AG8" s="883"/>
      <c r="AH8" s="883"/>
    </row>
    <row r="9" spans="1:34" s="877" customFormat="1" ht="22.5">
      <c r="A9" s="883"/>
      <c r="B9" s="883"/>
      <c r="C9" s="883"/>
      <c r="D9" s="883"/>
      <c r="E9" s="883"/>
      <c r="F9" s="883"/>
      <c r="G9" s="883"/>
      <c r="H9" s="883"/>
      <c r="L9" s="646"/>
      <c r="M9" s="508" t="str">
        <f>"Номер подачи заявления об "&amp;IF(numberPr_ch="","утверждении","изменении")&amp;" тарифов"</f>
        <v>Номер подачи заявления об утверждении тарифов</v>
      </c>
      <c r="N9" s="1046"/>
      <c r="O9" s="1179" t="str">
        <f>IF(numberPr_ch="",IF(numberPr="","",numberPr),numberPr_ch)</f>
        <v>01-03/0106</v>
      </c>
      <c r="P9" s="1179"/>
      <c r="Q9" s="1179"/>
      <c r="R9" s="1179"/>
      <c r="S9" s="1179"/>
      <c r="T9" s="1179"/>
      <c r="U9" s="652"/>
      <c r="V9" s="652"/>
      <c r="W9" s="411"/>
      <c r="X9" s="883"/>
      <c r="Y9" s="883"/>
      <c r="Z9" s="883"/>
      <c r="AA9" s="883"/>
      <c r="AB9" s="883"/>
      <c r="AC9" s="883"/>
      <c r="AD9" s="883"/>
      <c r="AE9" s="883"/>
      <c r="AF9" s="883"/>
      <c r="AG9" s="883"/>
      <c r="AH9" s="883"/>
    </row>
    <row r="10" spans="1:28" s="668" customFormat="1" ht="5.25" hidden="1">
      <c r="A10" s="1042"/>
      <c r="B10" s="1042"/>
      <c r="C10" s="1042"/>
      <c r="D10" s="1042"/>
      <c r="E10" s="1042"/>
      <c r="F10" s="1042"/>
      <c r="G10" s="1042"/>
      <c r="H10" s="1042"/>
      <c r="L10" s="1092"/>
      <c r="M10" s="968"/>
      <c r="O10" s="1178"/>
      <c r="P10" s="1178"/>
      <c r="Q10" s="1178"/>
      <c r="R10" s="1178"/>
      <c r="S10" s="1178"/>
      <c r="T10" s="1178"/>
      <c r="U10" s="702"/>
      <c r="V10" s="702"/>
      <c r="X10" s="1042"/>
      <c r="Y10" s="1042"/>
      <c r="Z10" s="1042"/>
      <c r="AA10" s="1042"/>
      <c r="AB10" s="1042"/>
    </row>
    <row r="11" spans="1:34" s="877" customFormat="1" ht="11.25" hidden="1">
      <c r="A11" s="883"/>
      <c r="B11" s="883"/>
      <c r="C11" s="883"/>
      <c r="D11" s="883"/>
      <c r="E11" s="883"/>
      <c r="F11" s="883"/>
      <c r="G11" s="883"/>
      <c r="H11" s="883"/>
      <c r="L11" s="1173"/>
      <c r="M11" s="1173"/>
      <c r="N11" s="894"/>
      <c r="O11" s="652"/>
      <c r="P11" s="652"/>
      <c r="Q11" s="652"/>
      <c r="R11" s="652"/>
      <c r="S11" s="652"/>
      <c r="T11" s="652"/>
      <c r="U11" s="881" t="s">
        <v>356</v>
      </c>
      <c r="X11" s="883"/>
      <c r="Y11" s="883"/>
      <c r="Z11" s="883"/>
      <c r="AA11" s="883"/>
      <c r="AB11" s="883"/>
      <c r="AC11" s="883"/>
      <c r="AD11" s="883"/>
      <c r="AE11" s="883"/>
      <c r="AF11" s="883"/>
      <c r="AG11" s="883"/>
      <c r="AH11" s="883"/>
    </row>
    <row r="12" spans="10:21" ht="14.25">
      <c r="J12" s="865"/>
      <c r="K12" s="865"/>
      <c r="L12" s="861"/>
      <c r="M12" s="861"/>
      <c r="N12" s="394"/>
      <c r="O12" s="1180"/>
      <c r="P12" s="1180"/>
      <c r="Q12" s="1180"/>
      <c r="R12" s="1180"/>
      <c r="S12" s="1180"/>
      <c r="T12" s="1180"/>
      <c r="U12" s="1180"/>
    </row>
    <row r="13" spans="10:23" ht="14.25">
      <c r="J13" s="865"/>
      <c r="K13" s="865"/>
      <c r="L13" s="1118" t="s">
        <v>422</v>
      </c>
      <c r="M13" s="1118"/>
      <c r="N13" s="1118"/>
      <c r="O13" s="1118"/>
      <c r="P13" s="1118"/>
      <c r="Q13" s="1118"/>
      <c r="R13" s="1118"/>
      <c r="S13" s="1118"/>
      <c r="T13" s="1118"/>
      <c r="U13" s="1118"/>
      <c r="V13" s="1118"/>
      <c r="W13" s="1118" t="s">
        <v>423</v>
      </c>
    </row>
    <row r="14" spans="10:23" ht="14.25" customHeight="1">
      <c r="J14" s="865"/>
      <c r="K14" s="865"/>
      <c r="L14" s="1186" t="s">
        <v>87</v>
      </c>
      <c r="M14" s="1186" t="s">
        <v>572</v>
      </c>
      <c r="N14" s="552"/>
      <c r="O14" s="1187" t="s">
        <v>574</v>
      </c>
      <c r="P14" s="1188"/>
      <c r="Q14" s="1188"/>
      <c r="R14" s="1188"/>
      <c r="S14" s="1188"/>
      <c r="T14" s="1189"/>
      <c r="U14" s="1169" t="s">
        <v>324</v>
      </c>
      <c r="V14" s="1183" t="s">
        <v>259</v>
      </c>
      <c r="W14" s="1118"/>
    </row>
    <row r="15" spans="10:23" ht="14.25" customHeight="1">
      <c r="J15" s="865"/>
      <c r="K15" s="865"/>
      <c r="L15" s="1186"/>
      <c r="M15" s="1186"/>
      <c r="N15" s="553"/>
      <c r="O15" s="1192" t="s">
        <v>548</v>
      </c>
      <c r="P15" s="1190" t="s">
        <v>255</v>
      </c>
      <c r="Q15" s="1191"/>
      <c r="R15" s="1166" t="s">
        <v>585</v>
      </c>
      <c r="S15" s="1167"/>
      <c r="T15" s="1168"/>
      <c r="U15" s="1170"/>
      <c r="V15" s="1184"/>
      <c r="W15" s="1118"/>
    </row>
    <row r="16" spans="10:23" ht="33.75" customHeight="1">
      <c r="J16" s="865"/>
      <c r="K16" s="865"/>
      <c r="L16" s="1186"/>
      <c r="M16" s="1186"/>
      <c r="N16" s="554"/>
      <c r="O16" s="1193"/>
      <c r="P16" s="641" t="s">
        <v>549</v>
      </c>
      <c r="Q16" s="641" t="s">
        <v>5</v>
      </c>
      <c r="R16" s="898" t="s">
        <v>258</v>
      </c>
      <c r="S16" s="1181" t="s">
        <v>257</v>
      </c>
      <c r="T16" s="1182"/>
      <c r="U16" s="1171"/>
      <c r="V16" s="1185"/>
      <c r="W16" s="1118"/>
    </row>
    <row r="17" spans="10:23" ht="14.25">
      <c r="J17" s="865"/>
      <c r="K17" s="460">
        <v>1</v>
      </c>
      <c r="L17" s="538" t="s">
        <v>88</v>
      </c>
      <c r="M17" s="538" t="s">
        <v>47</v>
      </c>
      <c r="N17" s="540" t="str">
        <f ca="1">OFFSET(N17,0,-1)</f>
        <v>2</v>
      </c>
      <c r="O17" s="895">
        <f ca="1">OFFSET(O17,0,-1)+1</f>
        <v>3</v>
      </c>
      <c r="P17" s="895">
        <f ca="1">OFFSET(P17,0,-1)+1</f>
        <v>4</v>
      </c>
      <c r="Q17" s="895">
        <f ca="1">OFFSET(Q17,0,-1)+1</f>
        <v>5</v>
      </c>
      <c r="R17" s="895">
        <f ca="1">OFFSET(R17,0,-1)+1</f>
        <v>6</v>
      </c>
      <c r="S17" s="1174">
        <f ca="1">OFFSET(S17,0,-1)+1</f>
        <v>7</v>
      </c>
      <c r="T17" s="1174"/>
      <c r="U17" s="895">
        <f ca="1">OFFSET(U17,0,-2)+1</f>
        <v>8</v>
      </c>
      <c r="V17" s="540">
        <f ca="1">OFFSET(V17,0,-1)</f>
        <v>8</v>
      </c>
      <c r="W17" s="895">
        <f ca="1">OFFSET(W17,0,-1)+1</f>
        <v>9</v>
      </c>
    </row>
    <row r="18" spans="1:36" ht="22.5">
      <c r="A18" s="1157">
        <v>1</v>
      </c>
      <c r="B18" s="885"/>
      <c r="C18" s="885"/>
      <c r="D18" s="885"/>
      <c r="E18" s="851"/>
      <c r="F18" s="896"/>
      <c r="G18" s="896"/>
      <c r="H18" s="896"/>
      <c r="I18" s="853"/>
      <c r="J18" s="849"/>
      <c r="K18" s="833"/>
      <c r="L18" s="900">
        <f>mergeValue(A18)</f>
        <v>1</v>
      </c>
      <c r="M18" s="532" t="s">
        <v>18</v>
      </c>
      <c r="N18" s="537"/>
      <c r="O18" s="1158"/>
      <c r="P18" s="1158"/>
      <c r="Q18" s="1158"/>
      <c r="R18" s="1158"/>
      <c r="S18" s="1158"/>
      <c r="T18" s="1158"/>
      <c r="U18" s="1158"/>
      <c r="V18" s="1158"/>
      <c r="W18" s="1050" t="s">
        <v>687</v>
      </c>
      <c r="Y18" s="699"/>
      <c r="Z18" s="699" t="str">
        <f t="shared" si="0" ref="Z18:Z31">IF(M18="","",M18)</f>
        <v>Наименование тарифа</v>
      </c>
      <c r="AA18" s="699"/>
      <c r="AB18" s="699"/>
      <c r="AC18" s="699"/>
      <c r="AI18" s="878"/>
      <c r="AJ18" s="878"/>
    </row>
    <row r="19" spans="1:36" ht="22.5">
      <c r="A19" s="1157"/>
      <c r="B19" s="1157">
        <v>1</v>
      </c>
      <c r="C19" s="885"/>
      <c r="D19" s="885"/>
      <c r="E19" s="896"/>
      <c r="F19" s="896"/>
      <c r="G19" s="896"/>
      <c r="H19" s="896"/>
      <c r="I19" s="891"/>
      <c r="J19" s="824"/>
      <c r="K19" s="827"/>
      <c r="L19" s="900" t="str">
        <f>mergeValue(A19)&amp;"."&amp;mergeValue(B19)</f>
        <v>1.1</v>
      </c>
      <c r="M19" s="580" t="s">
        <v>14</v>
      </c>
      <c r="N19" s="537"/>
      <c r="O19" s="1158"/>
      <c r="P19" s="1158"/>
      <c r="Q19" s="1158"/>
      <c r="R19" s="1158"/>
      <c r="S19" s="1158"/>
      <c r="T19" s="1158"/>
      <c r="U19" s="1158"/>
      <c r="V19" s="1158"/>
      <c r="W19" s="1050" t="s">
        <v>436</v>
      </c>
      <c r="Y19" s="699"/>
      <c r="Z19" s="699" t="str">
        <f t="shared" si="0"/>
        <v>Территория действия тарифа</v>
      </c>
      <c r="AA19" s="699"/>
      <c r="AB19" s="699"/>
      <c r="AC19" s="699"/>
      <c r="AI19" s="878"/>
      <c r="AJ19" s="878"/>
    </row>
    <row r="20" spans="1:36" ht="22.5">
      <c r="A20" s="1157"/>
      <c r="B20" s="1157"/>
      <c r="C20" s="1157">
        <v>1</v>
      </c>
      <c r="D20" s="885"/>
      <c r="E20" s="896"/>
      <c r="F20" s="896"/>
      <c r="G20" s="896"/>
      <c r="H20" s="896"/>
      <c r="I20" s="832"/>
      <c r="J20" s="824"/>
      <c r="K20" s="827"/>
      <c r="L20" s="900" t="str">
        <f>mergeValue(A20)&amp;"."&amp;mergeValue(B20)&amp;"."&amp;mergeValue(C20)</f>
        <v>1.1.1</v>
      </c>
      <c r="M20" s="581" t="s">
        <v>6</v>
      </c>
      <c r="N20" s="537"/>
      <c r="O20" s="1158"/>
      <c r="P20" s="1158"/>
      <c r="Q20" s="1158"/>
      <c r="R20" s="1158"/>
      <c r="S20" s="1158"/>
      <c r="T20" s="1158"/>
      <c r="U20" s="1158"/>
      <c r="V20" s="1158"/>
      <c r="W20" s="1050" t="s">
        <v>570</v>
      </c>
      <c r="Y20" s="699"/>
      <c r="Z20" s="699" t="str">
        <f t="shared" si="0"/>
        <v xml:space="preserve">Наименование системы теплоснабжения </v>
      </c>
      <c r="AA20" s="699"/>
      <c r="AB20" s="699"/>
      <c r="AC20" s="699"/>
      <c r="AI20" s="878"/>
      <c r="AJ20" s="878"/>
    </row>
    <row r="21" spans="1:36" ht="22.5">
      <c r="A21" s="1157"/>
      <c r="B21" s="1157"/>
      <c r="C21" s="1157"/>
      <c r="D21" s="1157">
        <v>1</v>
      </c>
      <c r="E21" s="896"/>
      <c r="F21" s="896"/>
      <c r="G21" s="896"/>
      <c r="H21" s="896"/>
      <c r="I21" s="832"/>
      <c r="J21" s="824"/>
      <c r="K21" s="827"/>
      <c r="L21" s="900" t="str">
        <f>mergeValue(A21)&amp;"."&amp;mergeValue(B21)&amp;"."&amp;mergeValue(C21)&amp;"."&amp;mergeValue(D21)</f>
        <v>1.1.1.1</v>
      </c>
      <c r="M21" s="582" t="s">
        <v>20</v>
      </c>
      <c r="N21" s="537"/>
      <c r="O21" s="1158"/>
      <c r="P21" s="1158"/>
      <c r="Q21" s="1158"/>
      <c r="R21" s="1158"/>
      <c r="S21" s="1158"/>
      <c r="T21" s="1158"/>
      <c r="U21" s="1158"/>
      <c r="V21" s="1158"/>
      <c r="W21" s="1050" t="s">
        <v>571</v>
      </c>
      <c r="Y21" s="699"/>
      <c r="Z21" s="699" t="str">
        <f t="shared" si="0"/>
        <v xml:space="preserve">Источник тепловой энергии  </v>
      </c>
      <c r="AA21" s="699"/>
      <c r="AB21" s="699"/>
      <c r="AC21" s="699"/>
      <c r="AI21" s="878"/>
      <c r="AJ21" s="878"/>
    </row>
    <row r="22" spans="1:36" ht="78.75">
      <c r="A22" s="1157"/>
      <c r="B22" s="1157"/>
      <c r="C22" s="1157"/>
      <c r="D22" s="1157"/>
      <c r="E22" s="1157">
        <v>1</v>
      </c>
      <c r="F22" s="896"/>
      <c r="G22" s="896"/>
      <c r="H22" s="885">
        <v>1</v>
      </c>
      <c r="I22" s="1157">
        <v>1</v>
      </c>
      <c r="J22" s="896"/>
      <c r="K22" s="835"/>
      <c r="L22" s="900" t="str">
        <f>mergeValue(A22)&amp;"."&amp;mergeValue(B22)&amp;"."&amp;mergeValue(C22)&amp;"."&amp;mergeValue(D22)&amp;"."&amp;mergeValue(E22)</f>
        <v>1.1.1.1.1</v>
      </c>
      <c r="M22" s="446" t="s">
        <v>7</v>
      </c>
      <c r="N22" s="537"/>
      <c r="O22" s="1159"/>
      <c r="P22" s="1159"/>
      <c r="Q22" s="1159"/>
      <c r="R22" s="1159"/>
      <c r="S22" s="1159"/>
      <c r="T22" s="1159"/>
      <c r="U22" s="1159"/>
      <c r="V22" s="1159"/>
      <c r="W22" s="1050" t="s">
        <v>688</v>
      </c>
      <c r="Y22" s="699"/>
      <c r="Z22" s="699" t="str">
        <f t="shared" si="0"/>
        <v>Схема подключения теплопотребляющей установки к коллектору источника тепловой энергии</v>
      </c>
      <c r="AA22" s="699"/>
      <c r="AB22" s="699"/>
      <c r="AC22" s="699"/>
      <c r="AI22" s="878"/>
      <c r="AJ22" s="878"/>
    </row>
    <row r="23" spans="1:36" ht="33.75">
      <c r="A23" s="1157"/>
      <c r="B23" s="1157"/>
      <c r="C23" s="1157"/>
      <c r="D23" s="1157"/>
      <c r="E23" s="1157"/>
      <c r="F23" s="1157">
        <v>1</v>
      </c>
      <c r="G23" s="885"/>
      <c r="H23" s="885"/>
      <c r="I23" s="1157"/>
      <c r="J23" s="1157">
        <v>1</v>
      </c>
      <c r="K23" s="836"/>
      <c r="L23" s="900" t="str">
        <f>mergeValue(A23)&amp;"."&amp;mergeValue(B23)&amp;"."&amp;mergeValue(C23)&amp;"."&amp;mergeValue(D23)&amp;"."&amp;mergeValue(E23)&amp;"."&amp;mergeValue(F23)</f>
        <v>1.1.1.1.1.1</v>
      </c>
      <c r="M23" s="447" t="s">
        <v>8</v>
      </c>
      <c r="N23" s="537"/>
      <c r="O23" s="1160"/>
      <c r="P23" s="1161"/>
      <c r="Q23" s="1161"/>
      <c r="R23" s="1161"/>
      <c r="S23" s="1161"/>
      <c r="T23" s="1161"/>
      <c r="U23" s="1161"/>
      <c r="V23" s="1162"/>
      <c r="W23" s="1050" t="s">
        <v>689</v>
      </c>
      <c r="Y23" s="699"/>
      <c r="Z23" s="699" t="str">
        <f t="shared" si="0"/>
        <v>Группа потребителей</v>
      </c>
      <c r="AA23" s="699"/>
      <c r="AB23" s="699"/>
      <c r="AC23" s="699"/>
      <c r="AI23" s="878"/>
      <c r="AJ23" s="878"/>
    </row>
    <row r="24" spans="1:36" ht="122.1" customHeight="1">
      <c r="A24" s="1157"/>
      <c r="B24" s="1157"/>
      <c r="C24" s="1157"/>
      <c r="D24" s="1157"/>
      <c r="E24" s="1157"/>
      <c r="F24" s="1157"/>
      <c r="G24" s="885">
        <v>1</v>
      </c>
      <c r="H24" s="885"/>
      <c r="I24" s="1157"/>
      <c r="J24" s="1157"/>
      <c r="K24" s="836">
        <v>1</v>
      </c>
      <c r="L24" s="900" t="str">
        <f>mergeValue(A24)&amp;"."&amp;mergeValue(B24)&amp;"."&amp;mergeValue(C24)&amp;"."&amp;mergeValue(D24)&amp;"."&amp;mergeValue(E24)&amp;"."&amp;mergeValue(F24)&amp;"."&amp;mergeValue(G24)</f>
        <v>1.1.1.1.1.1.1</v>
      </c>
      <c r="M24" s="1010"/>
      <c r="N24" s="537"/>
      <c r="O24" s="648"/>
      <c r="P24" s="648"/>
      <c r="Q24" s="962"/>
      <c r="R24" s="1164"/>
      <c r="S24" s="1165" t="s">
        <v>80</v>
      </c>
      <c r="T24" s="1164"/>
      <c r="U24" s="1165" t="s">
        <v>81</v>
      </c>
      <c r="V24" s="648"/>
      <c r="W24" s="1175" t="s">
        <v>690</v>
      </c>
      <c r="X24" s="878" t="str">
        <f>strCheckDate(O25:V25)</f>
        <v/>
      </c>
      <c r="Y24" s="699"/>
      <c r="Z24" s="699" t="str">
        <f t="shared" si="0"/>
        <v/>
      </c>
      <c r="AA24" s="699"/>
      <c r="AB24" s="699"/>
      <c r="AC24" s="699"/>
      <c r="AI24" s="878"/>
      <c r="AJ24" s="878"/>
    </row>
    <row r="25" spans="1:36" ht="11.25" hidden="1">
      <c r="A25" s="1157"/>
      <c r="B25" s="1157"/>
      <c r="C25" s="1157"/>
      <c r="D25" s="1157"/>
      <c r="E25" s="1157"/>
      <c r="F25" s="1157"/>
      <c r="G25" s="885"/>
      <c r="H25" s="885"/>
      <c r="I25" s="1157"/>
      <c r="J25" s="1157"/>
      <c r="K25" s="836"/>
      <c r="L25" s="674"/>
      <c r="M25" s="537"/>
      <c r="N25" s="537"/>
      <c r="O25" s="648"/>
      <c r="P25" s="648"/>
      <c r="Q25" s="654" t="str">
        <f>R24&amp;"-"&amp;T24</f>
        <v>-</v>
      </c>
      <c r="R25" s="1164"/>
      <c r="S25" s="1165"/>
      <c r="T25" s="1164"/>
      <c r="U25" s="1165"/>
      <c r="V25" s="648"/>
      <c r="W25" s="1176"/>
      <c r="Y25" s="699"/>
      <c r="Z25" s="699" t="str">
        <f t="shared" si="0"/>
        <v/>
      </c>
      <c r="AA25" s="699"/>
      <c r="AB25" s="699"/>
      <c r="AC25" s="699"/>
      <c r="AI25" s="878"/>
      <c r="AJ25" s="878"/>
    </row>
    <row r="26" spans="1:36" ht="15" customHeight="1">
      <c r="A26" s="1157"/>
      <c r="B26" s="1157"/>
      <c r="C26" s="1157"/>
      <c r="D26" s="1157"/>
      <c r="E26" s="1157"/>
      <c r="F26" s="1157"/>
      <c r="G26" s="896"/>
      <c r="H26" s="885"/>
      <c r="I26" s="1157"/>
      <c r="J26" s="1157"/>
      <c r="K26" s="835"/>
      <c r="L26" s="576"/>
      <c r="M26" s="449" t="s">
        <v>23</v>
      </c>
      <c r="N26" s="876"/>
      <c r="O26" s="876"/>
      <c r="P26" s="876"/>
      <c r="Q26" s="876"/>
      <c r="R26" s="876"/>
      <c r="S26" s="876"/>
      <c r="T26" s="876"/>
      <c r="U26" s="876"/>
      <c r="V26" s="647"/>
      <c r="W26" s="1177"/>
      <c r="Y26" s="699"/>
      <c r="Z26" s="699" t="str">
        <f t="shared" si="0"/>
        <v>Добавить вид теплоносителя (параметры теплоносителя)</v>
      </c>
      <c r="AA26" s="699"/>
      <c r="AB26" s="699"/>
      <c r="AC26" s="699"/>
      <c r="AI26" s="878"/>
      <c r="AJ26" s="878"/>
    </row>
    <row r="27" spans="1:36" ht="15" customHeight="1">
      <c r="A27" s="1157"/>
      <c r="B27" s="1157"/>
      <c r="C27" s="1157"/>
      <c r="D27" s="1157"/>
      <c r="E27" s="1157"/>
      <c r="F27" s="896"/>
      <c r="G27" s="896"/>
      <c r="H27" s="885"/>
      <c r="I27" s="1157"/>
      <c r="J27" s="896"/>
      <c r="K27" s="835"/>
      <c r="L27" s="576"/>
      <c r="M27" s="448" t="s">
        <v>9</v>
      </c>
      <c r="N27" s="876"/>
      <c r="O27" s="876"/>
      <c r="P27" s="876"/>
      <c r="Q27" s="876"/>
      <c r="R27" s="876"/>
      <c r="S27" s="876"/>
      <c r="T27" s="876"/>
      <c r="U27" s="875"/>
      <c r="V27" s="876"/>
      <c r="W27" s="556"/>
      <c r="Y27" s="699"/>
      <c r="Z27" s="699" t="str">
        <f t="shared" si="0"/>
        <v>Добавить группу потребителей</v>
      </c>
      <c r="AA27" s="699"/>
      <c r="AB27" s="699"/>
      <c r="AC27" s="699"/>
      <c r="AI27" s="878"/>
      <c r="AJ27" s="878"/>
    </row>
    <row r="28" spans="1:36" ht="15" customHeight="1">
      <c r="A28" s="1157"/>
      <c r="B28" s="1157"/>
      <c r="C28" s="1157"/>
      <c r="D28" s="1157"/>
      <c r="E28" s="834"/>
      <c r="F28" s="896"/>
      <c r="G28" s="896"/>
      <c r="H28" s="896"/>
      <c r="I28" s="849"/>
      <c r="J28" s="864"/>
      <c r="K28" s="833"/>
      <c r="L28" s="576"/>
      <c r="M28" s="871" t="s">
        <v>10</v>
      </c>
      <c r="N28" s="876"/>
      <c r="O28" s="876"/>
      <c r="P28" s="876"/>
      <c r="Q28" s="876"/>
      <c r="R28" s="876"/>
      <c r="S28" s="876"/>
      <c r="T28" s="876"/>
      <c r="U28" s="875"/>
      <c r="V28" s="876"/>
      <c r="W28" s="556"/>
      <c r="Y28" s="699"/>
      <c r="Z28" s="699" t="str">
        <f t="shared" si="0"/>
        <v>Добавить схему подключения</v>
      </c>
      <c r="AA28" s="699"/>
      <c r="AB28" s="699"/>
      <c r="AC28" s="699"/>
      <c r="AI28" s="878"/>
      <c r="AJ28" s="878"/>
    </row>
    <row r="29" spans="1:36" ht="15" customHeight="1">
      <c r="A29" s="1157"/>
      <c r="B29" s="1157"/>
      <c r="C29" s="1157"/>
      <c r="D29" s="834"/>
      <c r="E29" s="834"/>
      <c r="F29" s="896"/>
      <c r="G29" s="896"/>
      <c r="H29" s="896"/>
      <c r="I29" s="849"/>
      <c r="J29" s="864"/>
      <c r="K29" s="833"/>
      <c r="L29" s="576"/>
      <c r="M29" s="870" t="s">
        <v>15</v>
      </c>
      <c r="N29" s="876"/>
      <c r="O29" s="876"/>
      <c r="P29" s="876"/>
      <c r="Q29" s="876"/>
      <c r="R29" s="876"/>
      <c r="S29" s="876"/>
      <c r="T29" s="876"/>
      <c r="U29" s="875"/>
      <c r="V29" s="876"/>
      <c r="W29" s="556"/>
      <c r="Y29" s="699"/>
      <c r="Z29" s="699" t="str">
        <f t="shared" si="0"/>
        <v>Добавить источник тепловой энергии</v>
      </c>
      <c r="AA29" s="699"/>
      <c r="AB29" s="699"/>
      <c r="AC29" s="699"/>
      <c r="AI29" s="878"/>
      <c r="AJ29" s="878"/>
    </row>
    <row r="30" spans="1:36" ht="15" customHeight="1">
      <c r="A30" s="1157"/>
      <c r="B30" s="1157"/>
      <c r="C30" s="834"/>
      <c r="D30" s="834"/>
      <c r="E30" s="834"/>
      <c r="F30" s="834"/>
      <c r="G30" s="839"/>
      <c r="H30" s="849"/>
      <c r="I30" s="837"/>
      <c r="J30" s="864"/>
      <c r="K30" s="838"/>
      <c r="L30" s="576"/>
      <c r="M30" s="869" t="s">
        <v>16</v>
      </c>
      <c r="N30" s="876"/>
      <c r="O30" s="876"/>
      <c r="P30" s="876"/>
      <c r="Q30" s="876"/>
      <c r="R30" s="876"/>
      <c r="S30" s="876"/>
      <c r="T30" s="876"/>
      <c r="U30" s="875"/>
      <c r="V30" s="876"/>
      <c r="W30" s="556"/>
      <c r="Y30" s="699"/>
      <c r="Z30" s="699" t="str">
        <f t="shared" si="0"/>
        <v>Добавить наименование системы теплоснабжения</v>
      </c>
      <c r="AA30" s="699"/>
      <c r="AB30" s="699"/>
      <c r="AC30" s="699"/>
      <c r="AI30" s="878"/>
      <c r="AJ30" s="878"/>
    </row>
    <row r="31" spans="1:36" ht="15" customHeight="1">
      <c r="A31" s="1157"/>
      <c r="B31" s="834"/>
      <c r="C31" s="834"/>
      <c r="D31" s="834"/>
      <c r="E31" s="834"/>
      <c r="F31" s="834"/>
      <c r="G31" s="839"/>
      <c r="H31" s="849"/>
      <c r="I31" s="849"/>
      <c r="J31" s="864"/>
      <c r="K31" s="833"/>
      <c r="L31" s="576"/>
      <c r="M31" s="618" t="s">
        <v>17</v>
      </c>
      <c r="N31" s="876"/>
      <c r="O31" s="876"/>
      <c r="P31" s="876"/>
      <c r="Q31" s="876"/>
      <c r="R31" s="876"/>
      <c r="S31" s="876"/>
      <c r="T31" s="876"/>
      <c r="U31" s="875"/>
      <c r="V31" s="876"/>
      <c r="W31" s="556"/>
      <c r="Y31" s="699"/>
      <c r="Z31" s="699" t="str">
        <f t="shared" si="0"/>
        <v>Добавить территорию действия тарифа</v>
      </c>
      <c r="AA31" s="699"/>
      <c r="AB31" s="699"/>
      <c r="AC31" s="699"/>
      <c r="AI31" s="878"/>
      <c r="AJ31" s="878"/>
    </row>
    <row r="32" spans="12:34" s="859" customFormat="1" ht="15" customHeight="1">
      <c r="L32" s="384"/>
      <c r="M32" s="621" t="s">
        <v>293</v>
      </c>
      <c r="N32" s="876"/>
      <c r="O32" s="876"/>
      <c r="P32" s="876"/>
      <c r="Q32" s="876"/>
      <c r="R32" s="876"/>
      <c r="S32" s="876"/>
      <c r="T32" s="876"/>
      <c r="U32" s="875"/>
      <c r="V32" s="876"/>
      <c r="W32" s="556"/>
      <c r="X32" s="880"/>
      <c r="Y32" s="880"/>
      <c r="Z32" s="880"/>
      <c r="AA32" s="880"/>
      <c r="AB32" s="880"/>
      <c r="AC32" s="880"/>
      <c r="AD32" s="880"/>
      <c r="AE32" s="880"/>
      <c r="AF32" s="880"/>
      <c r="AG32" s="880"/>
      <c r="AH32" s="880"/>
    </row>
    <row r="33" spans="1:34" ht="11.25">
      <c r="A33" s="860"/>
      <c r="B33" s="860"/>
      <c r="C33" s="860"/>
      <c r="D33" s="860"/>
      <c r="E33" s="860"/>
      <c r="F33" s="860"/>
      <c r="G33" s="860"/>
      <c r="H33" s="860"/>
      <c r="I33" s="860"/>
      <c r="J33" s="860"/>
      <c r="K33" s="860"/>
      <c r="X33" s="860"/>
      <c r="Y33" s="860"/>
      <c r="Z33" s="860"/>
      <c r="AA33" s="860"/>
      <c r="AB33" s="860"/>
      <c r="AC33" s="860"/>
      <c r="AD33" s="860"/>
      <c r="AE33" s="860"/>
      <c r="AF33" s="860"/>
      <c r="AG33" s="860"/>
      <c r="AH33" s="860"/>
    </row>
    <row r="34" spans="12:23" ht="90" customHeight="1">
      <c r="L34" s="1">
        <v>1</v>
      </c>
      <c r="M34" s="1150" t="s">
        <v>691</v>
      </c>
      <c r="N34" s="1150"/>
      <c r="O34" s="1150"/>
      <c r="P34" s="1150"/>
      <c r="Q34" s="1150"/>
      <c r="R34" s="1150"/>
      <c r="S34" s="1150"/>
      <c r="T34" s="1150"/>
      <c r="U34" s="1150"/>
      <c r="V34" s="1150"/>
      <c r="W34" s="1150"/>
    </row>
  </sheetData>
  <sheetProtection password="FA9C" sheet="1" objects="1" scenarios="1" formatColumns="0" formatRows="0"/>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4">
    <dataValidation allowBlank="1" sqref="L26:V26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27:W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dataValidation allowBlank="1" sqref="WVT983066:WWE98307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24 U24 JO24 JQ24 TK24 TM24 ADG24 ADI24 ANC24 ANE24 AWY24 AXA24 BGU24 BGW24 BQQ24 BQS24 CAM24 CAO24 CKI24 CKK24 CUE24 CUG24 DEA24 DEC24 DNW24 DNY24 DXS24 DXU24 EHO24 EHQ24 ERK24 ERM24 FBG24 FBI24 FLC24 FLE24 FUY24 FVA24 GEU24 GEW24 GOQ24 GOS24 GYM24 GYO24 HII24 HIK24 HSE24 HSG24 ICA24 ICC24 ILW24 ILY24 IVS24 IVU24 JFO24 JFQ24 JPK24 JPM24 JZG24 JZI24 KJC24 KJE24 KSY24 KTA24 LCU24 LCW24 LMQ24 LMS24 LWM24 LWO24 MGI24 MGK24 MQE24 MQG24 NAA24 NAC24 NJW24 NJY24 NTS24 NTU24 ODO24 ODQ24 ONK24 ONM24 OXG24 OXI24 PHC24 PHE24 PQY24 PRA24 QAU24 QAW24 QKQ24 QKS24 QUM24 QUO24 REI24 REK24 ROE24 ROG24 RYA24 RYC24 SHW24 SHY24 SRS24 SRU24 TBO24 TBQ24 TLK24 TLM24 TVG24 TVI24 UFC24 UFE24 UOY24 UPA24 UYU24 UYW24 VIQ24 VIS24 VSM24 VSO24 WCI24 WCK24 WME24 WMG24 WWA24 WWC24 S65560 U65560 JO65560 JQ65560 TK65560 TM65560 ADG65560 ADI65560 ANC65560 ANE65560 AWY65560 AXA65560 BGU65560 BGW65560 BQQ65560 BQS65560 CAM65560 CAO65560 CKI65560 CKK65560 CUE65560 CUG65560 DEA65560 DEC65560 DNW65560 DNY65560 DXS65560 DXU65560 EHO65560 EHQ65560 ERK65560 ERM65560 FBG65560 FBI65560 FLC65560 FLE65560 FUY65560 FVA65560 GEU65560 GEW65560 GOQ65560 GOS65560 GYM65560 GYO65560 HII65560 HIK65560 HSE65560 HSG65560 ICA65560 ICC65560 ILW65560 ILY65560 IVS65560 IVU65560 JFO65560 JFQ65560 JPK65560 JPM65560 JZG65560 JZI65560 KJC65560 KJE65560 KSY65560 KTA65560 LCU65560 LCW65560 LMQ65560 LMS65560 LWM65560 LWO65560 MGI65560 MGK65560 MQE65560 MQG65560 NAA65560 NAC65560 NJW65560 NJY65560 NTS65560 NTU65560 ODO65560 ODQ65560 ONK65560 ONM65560 OXG65560 OXI65560 PHC65560 PHE65560 PQY65560 PRA65560 QAU65560 QAW65560 QKQ65560 QKS65560 QUM65560 QUO65560 REI65560 REK65560 ROE65560 ROG65560 RYA65560 RYC65560 SHW65560 SHY65560 SRS65560 SRU65560 TBO65560 TBQ65560 TLK65560 TLM65560 TVG65560 TVI65560 UFC65560 UFE65560 UOY65560 UPA65560 UYU65560 UYW65560 VIQ65560 VIS65560 VSM65560 VSO65560 WCI65560 WCK65560 WME65560 WMG65560 WWA65560 WWC65560 S131096 U131096 JO131096 JQ131096 TK131096 TM131096 ADG131096 ADI131096 ANC131096 ANE131096 AWY131096 AXA131096 BGU131096 BGW131096 BQQ131096 BQS131096 CAM131096 CAO131096 CKI131096 CKK131096 CUE131096 CUG131096 DEA131096 DEC131096 DNW131096 DNY131096 DXS131096 DXU131096 EHO131096 EHQ131096 ERK131096 ERM131096 FBG131096 FBI131096 FLC131096 FLE131096 FUY131096 FVA131096 GEU131096 GEW131096 GOQ131096 GOS131096 GYM131096 GYO131096 HII131096 HIK131096 HSE131096 HSG131096 ICA131096 ICC131096 ILW131096 ILY131096 IVS131096 IVU131096 JFO131096 JFQ131096 JPK131096 JPM131096 JZG131096 JZI131096 KJC131096 KJE131096 KSY131096 KTA131096 LCU131096 LCW131096 LMQ131096 LMS131096 LWM131096 LWO131096 MGI131096 MGK131096 MQE131096 MQG131096 NAA131096 NAC131096 NJW131096 NJY131096 NTS131096 NTU131096 ODO131096 ODQ131096 ONK131096 ONM131096 OXG131096 OXI131096 PHC131096 PHE131096 PQY131096 PRA131096 QAU131096 QAW131096 QKQ131096 QKS131096 QUM131096 QUO131096 REI131096 REK131096 ROE131096 ROG131096 RYA131096 RYC131096 SHW131096 SHY131096 SRS131096 SRU131096 TBO131096 TBQ131096 TLK131096 TLM131096 TVG131096 TVI131096 UFC131096 UFE131096 UOY131096 UPA131096 UYU131096 UYW131096 VIQ131096 VIS131096 VSM131096 VSO131096 WCI131096 WCK131096 WME131096 WMG131096 WWA131096 WWC131096 S196632 U196632 JO196632 JQ196632 TK196632 TM196632 ADG196632 ADI196632 ANC196632 ANE196632 AWY196632 AXA196632 BGU196632 BGW196632 BQQ196632 BQS196632 CAM196632 CAO196632 CKI196632 CKK196632 CUE196632 CUG196632 DEA196632 DEC196632 DNW196632 DNY196632 DXS196632 DXU196632 EHO196632 EHQ196632 ERK196632 ERM196632 FBG196632 FBI196632 FLC196632 FLE196632 FUY196632 FVA196632 GEU196632 GEW196632 GOQ196632 GOS196632 GYM196632 GYO196632 HII196632 HIK196632 HSE196632 HSG196632 ICA196632 ICC196632 ILW196632 ILY196632 IVS196632 IVU196632 JFO196632 JFQ196632 JPK196632 JPM196632 JZG196632 JZI196632 KJC196632 KJE196632 KSY196632 KTA196632 LCU196632 LCW196632 LMQ196632 LMS196632 LWM196632 LWO196632 MGI196632 MGK196632 MQE196632 MQG196632 NAA196632 NAC196632 NJW196632 NJY196632 NTS196632 NTU196632 ODO196632 ODQ196632 ONK196632 ONM196632 OXG196632 OXI196632 PHC196632 PHE196632 PQY196632 PRA196632 QAU196632 QAW196632 QKQ196632 QKS196632 QUM196632 QUO196632 REI196632 REK196632 ROE196632 ROG196632 RYA196632 RYC196632 SHW196632 SHY196632 SRS196632 SRU196632 TBO196632 TBQ196632 TLK196632 TLM196632 TVG196632 TVI196632 UFC196632 UFE196632 UOY196632 UPA196632 UYU196632 UYW196632 VIQ196632 VIS196632 VSM196632 VSO196632 WCI196632 WCK196632 WME196632 WMG196632 WWA196632 WWC196632 S262168 U262168 JO262168 JQ262168 TK262168 TM262168 ADG262168 ADI262168 ANC262168 ANE262168 AWY262168 AXA262168 BGU262168 BGW262168 BQQ262168 BQS262168 CAM262168 CAO262168 CKI262168 CKK262168 CUE262168 CUG262168 DEA262168 DEC262168 DNW262168 DNY262168 DXS262168 DXU262168 EHO262168 EHQ262168 ERK262168 ERM262168 FBG262168 FBI262168 FLC262168 FLE262168 FUY262168 FVA262168 GEU262168 GEW262168 GOQ262168 GOS262168 GYM262168 GYO262168 HII262168 HIK262168 HSE262168 HSG262168 ICA262168 ICC262168 ILW262168 ILY262168 IVS262168 IVU262168 JFO262168 JFQ262168 JPK262168 JPM262168 JZG262168 JZI262168 KJC262168 KJE262168 KSY262168 KTA262168 LCU262168 LCW262168 LMQ262168 LMS262168 LWM262168 LWO262168 MGI262168 MGK262168 MQE262168 MQG262168 NAA262168 NAC262168 NJW262168 NJY262168 NTS262168 NTU262168 ODO262168 ODQ262168 ONK262168 ONM262168 OXG262168 OXI262168 PHC262168 PHE262168 PQY262168 PRA262168 QAU262168 QAW262168 QKQ262168 QKS262168 QUM262168 QUO262168 REI262168 REK262168 ROE262168 ROG262168 RYA262168 RYC262168 SHW262168 SHY262168 SRS262168 SRU262168 TBO262168 TBQ262168 TLK262168 TLM262168 TVG262168 TVI262168 UFC262168 UFE262168 UOY262168 UPA262168 UYU262168 UYW262168 VIQ262168 VIS262168 VSM262168 VSO262168 WCI262168 WCK262168 WME262168 WMG262168 WWA262168 WWC262168 S327704 U327704 JO327704 JQ327704 TK327704 TM327704 ADG327704 ADI327704 ANC327704 ANE327704 AWY327704 AXA327704 BGU327704 BGW327704 BQQ327704 BQS327704 CAM327704 CAO327704 CKI327704 CKK327704 CUE327704 CUG327704 DEA327704 DEC327704 DNW327704 DNY327704 DXS327704 DXU327704 EHO327704 EHQ327704 ERK327704 ERM327704 FBG327704 FBI327704 FLC327704 FLE327704 FUY327704 FVA327704 GEU327704 GEW327704 GOQ327704 GOS327704 GYM327704 GYO327704 HII327704 HIK327704 HSE327704 HSG327704 ICA327704 ICC327704 ILW327704 ILY327704 IVS327704 IVU327704 JFO327704 JFQ327704 JPK327704 JPM327704 JZG327704 JZI327704 KJC327704 KJE327704 KSY327704 KTA327704 LCU327704 LCW327704 LMQ327704 LMS327704 LWM327704 LWO327704 MGI327704 MGK327704 MQE327704 MQG327704 NAA327704 NAC327704 NJW327704 NJY327704 NTS327704 NTU327704 ODO327704 ODQ327704 ONK327704 ONM327704 OXG327704 OXI327704 PHC327704 PHE327704 PQY327704 PRA327704 QAU327704 QAW327704 QKQ327704 QKS327704 QUM327704 QUO327704 REI327704 REK327704 ROE327704 ROG327704 RYA327704 RYC327704 SHW327704 SHY327704 SRS327704 SRU327704 TBO327704 TBQ327704 TLK327704 TLM327704 TVG327704 TVI327704 UFC327704 UFE327704 UOY327704 UPA327704 UYU327704 UYW327704 VIQ327704 VIS327704 VSM327704 VSO327704 WCI327704 WCK327704 WME327704 WMG327704 WWA327704 WWC327704 S393240 U393240 JO393240 JQ393240 TK393240 TM393240 ADG393240 ADI393240 ANC393240 ANE393240 AWY393240 AXA393240 BGU393240 BGW393240 BQQ393240 BQS393240 CAM393240 CAO393240 CKI393240 CKK393240 CUE393240 CUG393240 DEA393240 DEC393240 DNW393240 DNY393240 DXS393240 DXU393240 EHO393240 EHQ393240 ERK393240 ERM393240 FBG393240 FBI393240 FLC393240 FLE393240 FUY393240 FVA393240 GEU393240 GEW393240 GOQ393240 GOS393240 GYM393240 GYO393240 HII393240 HIK393240 HSE393240 HSG393240 ICA393240 ICC393240 ILW393240 ILY393240 IVS393240 IVU393240 JFO393240 JFQ393240 JPK393240 JPM393240 JZG393240 JZI393240 KJC393240 KJE393240 KSY393240 KTA393240 LCU393240 LCW393240 LMQ393240 LMS393240 LWM393240 LWO393240 MGI393240 MGK393240 MQE393240 MQG393240 NAA393240 NAC393240 NJW393240 NJY393240 NTS393240 NTU393240 ODO393240 ODQ393240 ONK393240 ONM393240 OXG393240 OXI393240 PHC393240 PHE393240 PQY393240 PRA393240 QAU393240 QAW393240 QKQ393240 QKS393240 QUM393240 QUO393240 REI393240 REK393240 ROE393240 ROG393240 RYA393240 RYC393240 SHW393240 SHY393240 SRS393240 SRU393240 TBO393240 TBQ393240 TLK393240 TLM393240 TVG393240 TVI393240 UFC393240 UFE393240 UOY393240 UPA393240 UYU393240 UYW393240 VIQ393240 VIS393240 VSM393240 VSO393240 WCI393240 WCK393240 WME393240 WMG393240 WWA393240 WWC393240 S458776 U458776 JO458776 JQ458776 TK458776 TM458776 ADG458776 ADI458776 ANC458776 ANE458776 AWY458776 AXA458776 BGU458776 BGW458776 BQQ458776 BQS458776 CAM458776 CAO458776 CKI458776 CKK458776 CUE458776 CUG458776 DEA458776 DEC458776 DNW458776 DNY458776 DXS458776 DXU458776 EHO458776 EHQ458776 ERK458776 ERM458776 FBG458776 FBI458776 FLC458776 FLE458776 FUY458776 FVA458776 GEU458776 GEW458776 GOQ458776 GOS458776 GYM458776 GYO458776 HII458776 HIK458776 HSE458776 HSG458776 ICA458776 ICC458776 ILW458776 ILY458776 IVS458776 IVU458776 JFO458776 JFQ458776 JPK458776 JPM458776 JZG458776 JZI458776 KJC458776 KJE458776 KSY458776 KTA458776 LCU458776 LCW458776 LMQ458776 LMS458776 LWM458776 LWO458776 MGI458776 MGK458776 MQE458776 MQG458776 NAA458776 NAC458776 NJW458776 NJY458776 NTS458776 NTU458776 ODO458776 ODQ458776 ONK458776 ONM458776 OXG458776 OXI458776 PHC458776 PHE458776 PQY458776 PRA458776 QAU458776 QAW458776 QKQ458776 QKS458776 QUM458776 QUO458776 REI458776 REK458776 ROE458776 ROG458776 RYA458776 RYC458776 SHW458776 SHY458776 SRS458776 SRU458776 TBO458776 TBQ458776 TLK458776 TLM458776 TVG458776 TVI458776 UFC458776 UFE458776 UOY458776 UPA458776 UYU458776 UYW458776 VIQ458776 VIS458776 VSM458776 VSO458776 WCI458776 WCK458776 WME458776 WMG458776 WWA458776 WWC458776"/>
    <dataValidation allowBlank="1" showInputMessage="1" showErrorMessage="1" prompt="Для выбора выполните двойной щелчок левой клавиши мыши по соответствующей ячейке." sqref="S524312 U524312 JO524312 JQ524312 TK524312 TM524312 ADG524312 ADI524312 ANC524312 ANE524312 AWY524312 AXA524312 BGU524312 BGW524312 BQQ524312 BQS524312 CAM524312 CAO524312 CKI524312 CKK524312 CUE524312 CUG524312 DEA524312 DEC524312 DNW524312 DNY524312 DXS524312 DXU524312 EHO524312 EHQ524312 ERK524312 ERM524312 FBG524312 FBI524312 FLC524312 FLE524312 FUY524312 FVA524312 GEU524312 GEW524312 GOQ524312 GOS524312 GYM524312 GYO524312 HII524312 HIK524312 HSE524312 HSG524312 ICA524312 ICC524312 ILW524312 ILY524312 IVS524312 IVU524312 JFO524312 JFQ524312 JPK524312 JPM524312 JZG524312 JZI524312 KJC524312 KJE524312 KSY524312 KTA524312 LCU524312 LCW524312 LMQ524312 LMS524312 LWM524312 LWO524312 MGI524312 MGK524312 MQE524312 MQG524312 NAA524312 NAC524312 NJW524312 NJY524312 NTS524312 NTU524312 ODO524312 ODQ524312 ONK524312 ONM524312 OXG524312 OXI524312 PHC524312 PHE524312 PQY524312 PRA524312 QAU524312 QAW524312 QKQ524312 QKS524312 QUM524312 QUO524312 REI524312 REK524312 ROE524312 ROG524312 RYA524312 RYC524312 SHW524312 SHY524312 SRS524312 SRU524312 TBO524312 TBQ524312 TLK524312 TLM524312 TVG524312 TVI524312 UFC524312 UFE524312 UOY524312 UPA524312 UYU524312 UYW524312 VIQ524312 VIS524312 VSM524312 VSO524312 WCI524312 WCK524312 WME524312 WMG524312 WWA524312 WWC524312 S589848 U589848 JO589848 JQ589848 TK589848 TM589848 ADG589848 ADI589848 ANC589848 ANE589848 AWY589848 AXA589848 BGU589848 BGW589848 BQQ589848 BQS589848 CAM589848 CAO589848 CKI589848 CKK589848 CUE589848 CUG589848 DEA589848 DEC589848 DNW589848 DNY589848 DXS589848 DXU589848 EHO589848 EHQ589848 ERK589848 ERM589848 FBG589848 FBI589848 FLC589848 FLE589848 FUY589848 FVA589848 GEU589848 GEW589848 GOQ589848 GOS589848 GYM589848 GYO589848 HII589848 HIK589848 HSE589848 HSG589848 ICA589848 ICC589848 ILW589848 ILY589848 IVS589848 IVU589848 JFO589848 JFQ589848 JPK589848 JPM589848 JZG589848 JZI589848 KJC589848 KJE589848 KSY589848 KTA589848 LCU589848 LCW589848 LMQ589848 LMS589848 LWM589848 LWO589848 MGI589848 MGK589848 MQE589848 MQG589848 NAA589848 NAC589848 NJW589848 NJY589848 NTS589848 NTU589848 ODO589848 ODQ589848 ONK589848 ONM589848 OXG589848 OXI589848 PHC589848 PHE589848 PQY589848 PRA589848 QAU589848 QAW589848 QKQ589848 QKS589848 QUM589848 QUO589848 REI589848 REK589848 ROE589848 ROG589848 RYA589848 RYC589848 SHW589848 SHY589848 SRS589848 SRU589848 TBO589848 TBQ589848 TLK589848 TLM589848 TVG589848 TVI589848 UFC589848 UFE589848 UOY589848 UPA589848 UYU589848 UYW589848 VIQ589848 VIS589848 VSM589848 VSO589848 WCI589848 WCK589848 WME589848 WMG589848 WWA589848 WWC589848 S655384 U655384 JO655384 JQ655384 TK655384 TM655384 ADG655384 ADI655384 ANC655384 ANE655384 AWY655384 AXA655384 BGU655384 BGW655384 BQQ655384 BQS655384 CAM655384 CAO655384 CKI655384 CKK655384 CUE655384 CUG655384 DEA655384 DEC655384 DNW655384 DNY655384 DXS655384 DXU655384 EHO655384 EHQ655384 ERK655384 ERM655384 FBG655384 FBI655384 FLC655384 FLE655384 FUY655384 FVA655384 GEU655384 GEW655384 GOQ655384 GOS655384 GYM655384 GYO655384 HII655384 HIK655384 HSE655384 HSG655384 ICA655384 ICC655384 ILW655384 ILY655384 IVS655384 IVU655384 JFO655384 JFQ655384 JPK655384 JPM655384 JZG655384 JZI655384 KJC655384 KJE655384 KSY655384 KTA655384 LCU655384 LCW655384 LMQ655384 LMS655384 LWM655384 LWO655384 MGI655384 MGK655384 MQE655384 MQG655384 NAA655384 NAC655384 NJW655384 NJY655384 NTS655384 NTU655384 ODO655384 ODQ655384 ONK655384 ONM655384 OXG655384 OXI655384 PHC655384 PHE655384 PQY655384 PRA655384 QAU655384 QAW655384 QKQ655384 QKS655384 QUM655384 QUO655384 REI655384 REK655384 ROE655384 ROG655384 RYA655384 RYC655384 SHW655384 SHY655384 SRS655384 SRU655384 TBO655384 TBQ655384 TLK655384 TLM655384 TVG655384 TVI655384 UFC655384 UFE655384 UOY655384 UPA655384 UYU655384 UYW655384 VIQ655384 VIS655384 VSM655384 VSO655384 WCI655384 WCK655384 WME655384 WMG655384 WWA655384 WWC655384 S720920 U720920 JO720920 JQ720920 TK720920 TM720920 ADG720920 ADI720920 ANC720920 ANE720920 AWY720920 AXA720920 BGU720920 BGW720920 BQQ720920 BQS720920 CAM720920 CAO720920 CKI720920 CKK720920 CUE720920 CUG720920 DEA720920 DEC720920 DNW720920 DNY720920 DXS720920 DXU720920 EHO720920 EHQ720920 ERK720920 ERM720920 FBG720920 FBI720920 FLC720920 FLE720920 FUY720920 FVA720920 GEU720920 GEW720920 GOQ720920 GOS720920 GYM720920 GYO720920 HII720920 HIK720920 HSE720920 HSG720920 ICA720920 ICC720920 ILW720920 ILY720920 IVS720920 IVU720920 JFO720920 JFQ720920 JPK720920 JPM720920 JZG720920 JZI720920 KJC720920 KJE720920 KSY720920 KTA720920 LCU720920 LCW720920 LMQ720920 LMS720920 LWM720920 LWO720920 MGI720920 MGK720920 MQE720920 MQG720920 NAA720920 NAC720920 NJW720920 NJY720920 NTS720920 NTU720920 ODO720920 ODQ720920 ONK720920 ONM720920 OXG720920 OXI720920 PHC720920 PHE720920 PQY720920 PRA720920 QAU720920 QAW720920 QKQ720920 QKS720920 QUM720920 QUO720920 REI720920 REK720920 ROE720920 ROG720920 RYA720920 RYC720920 SHW720920 SHY720920 SRS720920 SRU720920 TBO720920 TBQ720920 TLK720920 TLM720920 TVG720920 TVI720920 UFC720920 UFE720920 UOY720920 UPA720920 UYU720920 UYW720920 VIQ720920 VIS720920 VSM720920 VSO720920 WCI720920 WCK720920 WME720920 WMG720920 WWA720920 WWC720920 S786456 U786456 JO786456 JQ786456 TK786456 TM786456 ADG786456 ADI786456 ANC786456 ANE786456 AWY786456 AXA786456 BGU786456 BGW786456 BQQ786456 BQS786456 CAM786456 CAO786456 CKI786456 CKK786456 CUE786456 CUG786456 DEA786456 DEC786456 DNW786456 DNY786456 DXS786456 DXU786456 EHO786456 EHQ786456 ERK786456 ERM786456 FBG786456 FBI786456 FLC786456 FLE786456 FUY786456 FVA786456 GEU786456 GEW786456 GOQ786456 GOS786456 GYM786456 GYO786456 HII786456 HIK786456 HSE786456 HSG786456 ICA786456 ICC786456 ILW786456 ILY786456 IVS786456 IVU786456 JFO786456 JFQ786456 JPK786456 JPM786456 JZG786456 JZI786456 KJC786456 KJE786456 KSY786456 KTA786456 LCU786456 LCW786456 LMQ786456 LMS786456 LWM786456 LWO786456 MGI786456 MGK786456 MQE786456 MQG786456 NAA786456 NAC786456 NJW786456 NJY786456 NTS786456 NTU786456 ODO786456 ODQ786456 ONK786456 ONM786456 OXG786456 OXI786456 PHC786456 PHE786456 PQY786456 PRA786456 QAU786456 QAW786456 QKQ786456 QKS786456 QUM786456 QUO786456 REI786456 REK786456 ROE786456 ROG786456 RYA786456 RYC786456 SHW786456 SHY786456 SRS786456 SRU786456 TBO786456 TBQ786456 TLK786456 TLM786456 TVG786456 TVI786456 UFC786456 UFE786456 UOY786456 UPA786456 UYU786456 UYW786456 VIQ786456 VIS786456 VSM786456 VSO786456 WCI786456 WCK786456 WME786456 WMG786456 WWA786456 WWC786456 S851992 U851992 JO851992 JQ851992 TK851992 TM851992 ADG851992 ADI851992 ANC851992 ANE851992 AWY851992 AXA851992 BGU851992 BGW851992 BQQ851992 BQS851992 CAM851992 CAO851992 CKI851992 CKK851992 CUE851992 CUG851992 DEA851992 DEC851992 DNW851992 DNY851992 DXS851992 DXU851992 EHO851992 EHQ851992 ERK851992 ERM851992 FBG851992 FBI851992 FLC851992 FLE851992 FUY851992 FVA851992 GEU851992 GEW851992 GOQ851992 GOS851992 GYM851992 GYO851992 HII851992 HIK851992 HSE851992 HSG851992 ICA851992 ICC851992 ILW851992 ILY851992 IVS851992 IVU851992 JFO851992 JFQ851992 JPK851992 JPM851992 JZG851992 JZI851992 KJC851992 KJE851992 KSY851992 KTA851992 LCU851992 LCW851992 LMQ851992 LMS851992 LWM851992 LWO851992 MGI851992 MGK851992 MQE851992 MQG851992 NAA851992 NAC851992 NJW851992 NJY851992 NTS851992 NTU851992 ODO851992 ODQ851992 ONK851992 ONM851992 OXG851992 OXI851992 PHC851992 PHE851992 PQY851992 PRA851992 QAU851992 QAW851992 QKQ851992 QKS851992 QUM851992 QUO851992 REI851992 REK851992 ROE851992 ROG851992 RYA851992 RYC851992 SHW851992 SHY851992 SRS851992 SRU851992 TBO851992 TBQ851992 TLK851992 TLM851992 TVG851992 TVI851992 UFC851992 UFE851992 UOY851992 UPA851992 UYU851992 UYW851992 VIQ851992 VIS851992 VSM851992 VSO851992 WCI851992 WCK851992 WME851992 WMG851992 WWA851992 WWC851992 S917528 U917528 JO917528 JQ917528 TK917528 TM917528 ADG917528 ADI917528 ANC917528 ANE917528 AWY917528 AXA917528 BGU917528 BGW917528 BQQ917528 BQS917528 CAM917528 CAO917528 CKI917528 CKK917528 CUE917528 CUG917528 DEA917528 DEC917528 DNW917528 DNY917528 DXS917528 DXU917528 EHO917528 EHQ917528 ERK917528 ERM917528 FBG917528 FBI917528 FLC917528 FLE917528 FUY917528 FVA917528 GEU917528 GEW917528 GOQ917528 GOS917528 GYM917528 GYO917528 HII917528 HIK917528 HSE917528 HSG917528 ICA917528 ICC917528 ILW917528 ILY917528 IVS917528 IVU917528 JFO917528 JFQ917528 JPK917528 JPM917528 JZG917528 JZI917528 KJC917528 KJE917528 KSY917528 KTA917528 LCU917528 LCW917528 LMQ917528 LMS917528 LWM917528 LWO917528 MGI917528 MGK917528 MQE917528 MQG917528 NAA917528 NAC917528 NJW917528 NJY917528 NTS917528 NTU917528 ODO917528 ODQ917528 ONK917528 ONM917528 OXG917528 OXI917528 PHC917528 PHE917528 PQY917528 PRA917528 QAU917528 QAW917528 QKQ917528 QKS917528 QUM917528 QUO917528 REI917528 REK917528 ROE917528 ROG917528 RYA917528 RYC917528 SHW917528 SHY917528 SRS917528 SRU917528 TBO917528 TBQ917528 TLK917528 TLM917528 TVG917528 TVI917528 UFC917528 UFE917528 UOY917528 UPA917528 UYU917528 UYW917528 VIQ917528 VIS917528 VSM917528 VSO917528 WCI917528 WCK917528 WME917528 WMG917528 WWA917528 WWC917528 S983064 U983064 JO983064 JQ983064 TK983064 TM983064 ADG983064 ADI983064 ANC983064 ANE983064 AWY983064 AXA983064 BGU983064 BGW983064 BQQ983064 BQS983064 CAM983064 CAO983064 CKI983064 CKK983064 CUE983064 CUG983064 DEA983064 DEC983064 DNW983064 DNY983064 DXS983064 DXU983064 EHO983064 EHQ983064 ERK983064 ERM983064 FBG983064 FBI983064 FLC983064 FLE983064 FUY983064 FVA983064 GEU983064 GEW983064 GOQ983064 GOS983064 GYM983064 GYO983064 HII983064 HIK983064 HSE983064 HSG983064 ICA983064 ICC983064 ILW983064 ILY983064 IVS983064 IVU983064 JFO983064 JFQ983064 JPK983064 JPM983064 JZG983064 JZI983064 KJC983064 KJE983064 KSY983064 KTA983064 LCU983064 LCW983064 LMQ983064 LMS983064 LWM983064 LWO983064 MGI983064 MGK983064 MQE983064 MQG983064 NAA983064 NAC983064 NJW983064 NJY983064 NTS983064 NTU983064 ODO983064 ODQ983064 ONK983064 ONM983064 OXG983064 OXI983064 PHC983064 PHE983064 PQY983064 PRA983064 QAU983064 QAW983064 QKQ983064 QKS983064 QUM983064 QUO983064 REI983064 REK983064 ROE983064 ROG983064 RYA983064 RYC983064 SHW983064 SHY983064 SRS983064 SRU983064 TBO983064 TBQ983064 TLK983064 TLM983064 TVG983064 TVI983064 UFC983064 UFE983064 UOY983064 UPA983064 UYU983064 UYW983064 VIQ983064 VIS983064 VSM983064 VSO983064 WCI983064 WCK983064 WME983064 WMG983064 WWA983064 WWC98306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 JN24 JP24 TJ24 TL24 ADF24 ADH24 ANB24 AND24 AWX24 AWZ24 BGT24 BGV24 BQP24 BQR24 CAL24 CAN24 CKH24 CKJ24 CUD24 CUF24 DDZ24 DEB24 DNV24 DNX24 DXR24 DXT24 EHN24 EHP24 ERJ24 ERL24 FBF24 FBH24 FLB24 FLD24 FUX24 FUZ24 GET24 GEV24 GOP24 GOR24 GYL24 GYN24 HIH24 HIJ24 HSD24 HSF24 IBZ24 ICB24 ILV24 ILX24 IVR24 IVT24 JFN24 JFP24 JPJ24 JPL24 JZF24 JZH24 KJB24 KJD24 KSX24 KSZ24 LCT24 LCV24 LMP24 LMR24 LWL24 LWN24 MGH24 MGJ24 MQD24 MQF24 MZZ24 NAB24 NJV24 NJX24 NTR24 NTT24 ODN24 ODP24 ONJ24 ONL24 OXF24 OXH24 PHB24 PHD24 PQX24 PQZ24 QAT24 QAV24 QKP24 QKR24 QUL24 QUN24 REH24 REJ24 ROD24 ROF24 RXZ24 RYB24 SHV24 SHX24 SRR24 SRT24 TBN24 TBP24 TLJ24 TLL24 TVF24 TVH24 UFB24 UFD24 UOX24 UOZ24 UYT24 UYV24 VIP24 VIR24 VSL24 VSN24 WCH24 WCJ24 WMD24 WMF24 WVZ24 WWB24 R65560 T65560 JN65560 JP65560 TJ65560 TL65560 ADF65560 ADH65560 ANB65560 AND65560 AWX65560 AWZ65560 BGT65560 BGV65560 BQP65560 BQR65560 CAL65560 CAN65560 CKH65560 CKJ65560 CUD65560 CUF65560 DDZ65560 DEB65560 DNV65560 DNX65560 DXR65560 DXT65560 EHN65560 EHP65560 ERJ65560 ERL65560 FBF65560 FBH65560 FLB65560 FLD65560 FUX65560 FUZ65560 GET65560 GEV65560 GOP65560 GOR65560 GYL65560 GYN65560 HIH65560 HIJ65560 HSD65560 HSF65560 IBZ65560 ICB65560 ILV65560 ILX65560 IVR65560 IVT65560 JFN65560 JFP65560 JPJ65560 JPL65560 JZF65560 JZH65560 KJB65560 KJD65560 KSX65560 KSZ65560 LCT65560 LCV65560 LMP65560 LMR65560 LWL65560 LWN65560 MGH65560 MGJ65560 MQD65560 MQF65560 MZZ65560 NAB65560 NJV65560 NJX65560 NTR65560 NTT65560 ODN65560 ODP65560 ONJ65560 ONL65560 OXF65560 OXH65560 PHB65560 PHD65560 PQX65560 PQZ65560 QAT65560 QAV65560 QKP65560 QKR65560 QUL65560 QUN65560 REH65560 REJ65560 ROD65560 ROF65560 RXZ65560 RYB65560 SHV65560 SHX65560 SRR65560 SRT65560 TBN65560 TBP65560 TLJ65560 TLL65560 TVF65560 TVH65560 UFB65560 UFD65560 UOX65560 UOZ65560 UYT65560 UYV65560 VIP65560 VIR65560 VSL65560 VSN65560 WCH65560 WCJ65560 WMD65560 WMF65560 WVZ65560 WWB65560 R131096 T131096 JN131096 JP131096 TJ131096 TL131096 ADF131096 ADH131096 ANB131096 AND131096 AWX131096 AWZ131096 BGT131096 BGV131096 BQP131096 BQR131096 CAL131096 CAN131096 CKH131096 CKJ131096 CUD131096 CUF131096 DDZ131096 DEB131096 DNV131096 DNX131096 DXR131096 DXT131096 EHN131096 EHP131096 ERJ131096 ERL131096 FBF131096 FBH131096 FLB131096 FLD131096 FUX131096 FUZ131096 GET131096 GEV131096 GOP131096 GOR131096 GYL131096 GYN131096 HIH131096 HIJ131096 HSD131096 HSF131096 IBZ131096 ICB131096 ILV131096 ILX131096 IVR131096 IVT131096 JFN131096 JFP131096 JPJ131096 JPL131096 JZF131096 JZH131096 KJB131096 KJD131096 KSX131096 KSZ131096 LCT131096 LCV131096 LMP131096 LMR131096 LWL131096 LWN131096 MGH131096 MGJ131096 MQD131096 MQF131096 MZZ131096 NAB131096 NJV131096 NJX131096 NTR131096 NTT131096 ODN131096 ODP131096 ONJ131096 ONL131096 OXF131096 OXH131096 PHB131096 PHD131096 PQX131096 PQZ131096 QAT131096 QAV131096 QKP131096 QKR131096 QUL131096 QUN131096 REH131096 REJ131096 ROD131096 ROF131096 RXZ131096 RYB131096 SHV131096 SHX131096 SRR131096 SRT131096 TBN131096 TBP131096 TLJ131096 TLL131096 TVF131096 TVH131096 UFB131096 UFD131096 UOX131096 UOZ131096 UYT131096 UYV131096 VIP131096 VIR131096 VSL131096 VSN131096 WCH131096 WCJ131096 WMD131096 WMF131096 WVZ131096 WWB131096 R196632 T196632 JN196632 JP196632 TJ196632 TL196632 ADF196632 ADH196632 ANB196632 AND196632 AWX196632 AWZ196632 BGT196632 BGV196632 BQP196632 BQR196632 CAL196632 CAN196632 CKH196632 CKJ196632 CUD196632 CUF196632 DDZ196632 DEB196632 DNV196632 DNX196632 DXR196632 DXT196632 EHN196632 EHP196632 ERJ196632 ERL196632 FBF196632 FBH196632 FLB196632 FLD196632 FUX196632 FUZ196632 GET196632 GEV196632 GOP196632 GOR196632 GYL196632 GYN196632 HIH196632 HIJ196632 HSD196632 HSF196632 IBZ196632 ICB196632 ILV196632 ILX196632 IVR196632 IVT196632 JFN196632 JFP196632 JPJ196632 JPL196632 JZF196632 JZH196632 KJB196632 KJD196632 KSX196632 KSZ196632 LCT196632 LCV196632 LMP196632 LMR196632 LWL196632 LWN196632 MGH196632 MGJ196632 MQD196632 MQF196632 MZZ196632 NAB196632 NJV196632 NJX196632 NTR196632 NTT196632 ODN196632 ODP196632 ONJ196632 ONL196632 OXF196632 OXH196632 PHB196632 PHD196632 PQX196632 PQZ196632 QAT196632 QAV196632 QKP196632 QKR196632 QUL196632 QUN196632 REH196632 REJ196632 ROD196632 ROF196632 RXZ196632 RYB196632 SHV196632 SHX196632 SRR196632 SRT196632 TBN196632 TBP196632 TLJ196632 TLL196632 TVF196632 TVH196632 UFB196632 UFD196632 UOX196632 UOZ196632 UYT196632 UYV196632 VIP196632 VIR196632 VSL196632 VSN196632 WCH196632 WCJ196632 WMD196632 WMF196632 WVZ196632 WWB196632 R262168 T262168 JN262168 JP262168 TJ262168 TL262168 ADF262168 ADH262168 ANB262168 AND262168 AWX262168 AWZ262168 BGT262168 BGV262168 BQP262168 BQR262168 CAL262168 CAN262168 CKH262168 CKJ262168 CUD262168 CUF262168 DDZ262168 DEB262168 DNV262168 DNX262168 DXR262168 DXT262168 EHN262168 EHP262168 ERJ262168 ERL262168 FBF262168 FBH262168 FLB262168 FLD262168 FUX262168 FUZ262168 GET262168 GEV262168 GOP262168 GOR262168 GYL262168 GYN262168 HIH262168 HIJ262168 HSD262168 HSF262168 IBZ262168 ICB262168 ILV262168 ILX262168 IVR262168 IVT262168 JFN262168 JFP262168 JPJ262168 JPL262168 JZF262168 JZH262168 KJB262168 KJD262168 KSX262168 KSZ262168 LCT262168 LCV262168 LMP262168 LMR262168 LWL262168 LWN262168 MGH262168 MGJ262168 MQD262168 MQF262168 MZZ262168 NAB262168 NJV262168 NJX262168 NTR262168 NTT262168 ODN262168 ODP262168 ONJ262168 ONL262168 OXF262168 OXH262168 PHB262168 PHD262168 PQX262168 PQZ262168 QAT262168 QAV262168 QKP262168 QKR262168 QUL262168 QUN262168 REH262168 REJ262168 ROD262168 ROF262168 RXZ262168 RYB262168 SHV262168 SHX262168 SRR262168 SRT262168 TBN262168 TBP262168 TLJ262168 TLL262168 TVF262168 TVH262168 UFB262168 UFD262168 UOX262168 UOZ262168 UYT262168 UYV262168 VIP262168 VIR262168 VSL262168 VSN262168 WCH262168 WCJ262168 WMD262168 WMF262168 WVZ262168 WWB262168 R327704 T327704 JN327704 JP327704 TJ327704 TL327704 ADF327704 ADH327704 ANB327704 AND327704 AWX327704 AWZ327704 BGT327704 BGV327704 BQP327704 BQR327704 CAL327704 CAN327704 CKH327704 CKJ327704 CUD327704 CUF327704 DDZ327704 DEB327704 DNV327704 DNX327704 DXR327704 DXT327704 EHN327704 EHP327704 ERJ327704 ERL327704 FBF327704 FBH327704 FLB327704 FLD327704 FUX327704 FUZ327704 GET327704 GEV327704 GOP327704 GOR327704 GYL327704 GYN327704 HIH327704 HIJ327704 HSD327704 HSF327704 IBZ327704 ICB327704 ILV327704 ILX327704 IVR327704 IVT327704 JFN327704 JFP327704 JPJ327704 JPL327704 JZF327704 JZH327704 KJB327704 KJD327704 KSX327704 KSZ327704 LCT327704 LCV327704 LMP327704 LMR327704 LWL327704 LWN327704 MGH327704 MGJ327704 MQD327704 MQF327704 MZZ327704 NAB327704 NJV327704 NJX327704 NTR327704 NTT327704 ODN327704 ODP327704 ONJ327704 ONL327704 OXF327704 OXH327704 PHB327704 PHD327704 PQX327704 PQZ327704 QAT327704 QAV327704 QKP327704 QKR327704 QUL327704 QUN327704 REH327704 REJ327704 ROD327704 ROF327704 RXZ327704 RYB327704 SHV327704 SHX327704 SRR327704 SRT327704 TBN327704 TBP327704 TLJ327704 TLL327704 TVF327704 TVH327704 UFB327704 UFD327704 UOX327704 UOZ327704 UYT327704 UYV327704 VIP327704 VIR327704 VSL327704 VSN327704 WCH327704 WCJ327704 WMD327704 WMF327704 WVZ327704 WWB327704 R393240 T393240 JN393240 JP393240 TJ393240 TL393240 ADF393240 ADH393240 ANB393240 AND393240 AWX393240 AWZ393240 BGT393240 BGV393240 BQP393240 BQR393240 CAL393240 CAN393240 CKH393240 CKJ393240 CUD393240 CUF393240 DDZ393240 DEB393240 DNV393240 DNX393240 DXR393240 DXT393240 EHN393240 EHP393240 ERJ393240 ERL393240 FBF393240 FBH393240 FLB393240 FLD393240 FUX393240 FUZ393240 GET393240 GEV393240 GOP393240 GOR393240 GYL393240 GYN393240 HIH393240 HIJ393240 HSD393240 HSF393240 IBZ393240 ICB393240 ILV393240 ILX393240 IVR393240 IVT393240 JFN393240 JFP393240 JPJ393240 JPL393240 JZF393240 JZH393240 KJB393240 KJD393240 KSX393240 KSZ393240 LCT393240 LCV393240 LMP393240 LMR393240 LWL393240 LWN393240 MGH393240 MGJ393240 MQD393240 MQF393240 MZZ393240 NAB393240 NJV393240 NJX393240 NTR393240 NTT393240 ODN393240 ODP393240 ONJ393240 ONL393240 OXF393240 OXH393240 PHB393240 PHD393240 PQX393240 PQZ393240 QAT393240 QAV393240 QKP393240 QKR393240 QUL393240 QUN393240 REH393240 REJ393240 ROD393240 ROF393240 RXZ393240 RYB393240 SHV393240 SHX393240 SRR393240 SRT393240 TBN393240 TBP393240 TLJ393240 TLL393240 TVF393240 TVH393240 UFB393240 UFD393240 UOX393240 UOZ393240 UYT393240 UYV393240 VIP393240 VIR393240 VSL393240 VSN393240 WCH393240 WCJ393240 WMD393240 WMF393240 WVZ393240 WWB393240 R458776 T458776 JN458776 JP458776 TJ458776 TL458776 ADF458776 ADH458776 ANB458776 AND458776 AWX458776 AWZ458776 BGT458776 BGV458776 BQP458776 BQR458776 CAL458776 CAN458776 CKH458776 CKJ458776 CUD458776 CUF458776 DDZ458776 DEB458776 DNV458776 DNX458776 DXR458776 DXT458776 EHN458776 EHP458776 ERJ458776 ERL458776 FBF458776 FBH458776 FLB458776 FLD458776 FUX458776 FUZ458776 GET458776 GEV458776 GOP458776 GOR458776 GYL458776 GYN458776 HIH458776 HIJ458776 HSD458776 HSF458776 IBZ458776 ICB458776 ILV458776 ILX458776 IVR458776 IVT458776 JFN458776 JFP458776 JPJ458776 JPL458776 JZF458776 JZH458776 KJB458776 KJD458776 KSX458776 KSZ458776 LCT458776 LCV458776 LMP458776 LMR458776 LWL458776 LWN458776 MGH458776 MGJ458776 MQD458776 MQF458776 MZZ458776 NAB458776 NJV458776 NJX458776 NTR458776 NTT458776 ODN458776 ODP458776 ONJ458776 ONL458776 OXF458776 OXH458776 PHB458776 PHD458776 PQX458776 PQZ458776 QAT458776 QAV458776 QKP458776 QKR458776 QUL458776 QUN458776 REH458776 REJ458776 ROD458776 ROF458776 RXZ458776 RYB458776 SHV458776 SHX458776 SRR458776 SRT458776 TBN458776 TBP458776 TLJ458776 TLL458776 TVF458776 TVH458776 UFB458776 UFD458776 UOX458776 UOZ458776 UYT458776 UYV458776 VIP458776 VIR458776 VSL458776 VSN458776 WCH458776 WCJ458776 WMD458776 WMF458776 WVZ458776 WWB458776 R52431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524312 JN524312 JP524312 TJ524312 TL524312 ADF524312 ADH524312 ANB524312 AND524312 AWX524312 AWZ524312 BGT524312 BGV524312 BQP524312 BQR524312 CAL524312 CAN524312 CKH524312 CKJ524312 CUD524312 CUF524312 DDZ524312 DEB524312 DNV524312 DNX524312 DXR524312 DXT524312 EHN524312 EHP524312 ERJ524312 ERL524312 FBF524312 FBH524312 FLB524312 FLD524312 FUX524312 FUZ524312 GET524312 GEV524312 GOP524312 GOR524312 GYL524312 GYN524312 HIH524312 HIJ524312 HSD524312 HSF524312 IBZ524312 ICB524312 ILV524312 ILX524312 IVR524312 IVT524312 JFN524312 JFP524312 JPJ524312 JPL524312 JZF524312 JZH524312 KJB524312 KJD524312 KSX524312 KSZ524312 LCT524312 LCV524312 LMP524312 LMR524312 LWL524312 LWN524312 MGH524312 MGJ524312 MQD524312 MQF524312 MZZ524312 NAB524312 NJV524312 NJX524312 NTR524312 NTT524312 ODN524312 ODP524312 ONJ524312 ONL524312 OXF524312 OXH524312 PHB524312 PHD524312 PQX524312 PQZ524312 QAT524312 QAV524312 QKP524312 QKR524312 QUL524312 QUN524312 REH524312 REJ524312 ROD524312 ROF524312 RXZ524312 RYB524312 SHV524312 SHX524312 SRR524312 SRT524312 TBN524312 TBP524312 TLJ524312 TLL524312 TVF524312 TVH524312 UFB524312 UFD524312 UOX524312 UOZ524312 UYT524312 UYV524312 VIP524312 VIR524312 VSL524312 VSN524312 WCH524312 WCJ524312 WMD524312 WMF524312 WVZ524312 WWB524312 R589848 T589848 JN589848 JP589848 TJ589848 TL589848 ADF589848 ADH589848 ANB589848 AND589848 AWX589848 AWZ589848 BGT589848 BGV589848 BQP589848 BQR589848 CAL589848 CAN589848 CKH589848 CKJ589848 CUD589848 CUF589848 DDZ589848 DEB589848 DNV589848 DNX589848 DXR589848 DXT589848 EHN589848 EHP589848 ERJ589848 ERL589848 FBF589848 FBH589848 FLB589848 FLD589848 FUX589848 FUZ589848 GET589848 GEV589848 GOP589848 GOR589848 GYL589848 GYN589848 HIH589848 HIJ589848 HSD589848 HSF589848 IBZ589848 ICB589848 ILV589848 ILX589848 IVR589848 IVT589848 JFN589848 JFP589848 JPJ589848 JPL589848 JZF589848 JZH589848 KJB589848 KJD589848 KSX589848 KSZ589848 LCT589848 LCV589848 LMP589848 LMR589848 LWL589848 LWN589848 MGH589848 MGJ589848 MQD589848 MQF589848 MZZ589848 NAB589848 NJV589848 NJX589848 NTR589848 NTT589848 ODN589848 ODP589848 ONJ589848 ONL589848 OXF589848 OXH589848 PHB589848 PHD589848 PQX589848 PQZ589848 QAT589848 QAV589848 QKP589848 QKR589848 QUL589848 QUN589848 REH589848 REJ589848 ROD589848 ROF589848 RXZ589848 RYB589848 SHV589848 SHX589848 SRR589848 SRT589848 TBN589848 TBP589848 TLJ589848 TLL589848 TVF589848 TVH589848 UFB589848 UFD589848 UOX589848 UOZ589848 UYT589848 UYV589848 VIP589848 VIR589848 VSL589848 VSN589848 WCH589848 WCJ589848 WMD589848 WMF589848 WVZ589848 WWB589848 R655384 T655384 JN655384 JP655384 TJ655384 TL655384 ADF655384 ADH655384 ANB655384 AND655384 AWX655384 AWZ655384 BGT655384 BGV655384 BQP655384 BQR655384 CAL655384 CAN655384 CKH655384 CKJ655384 CUD655384 CUF655384 DDZ655384 DEB655384 DNV655384 DNX655384 DXR655384 DXT655384 EHN655384 EHP655384 ERJ655384 ERL655384 FBF655384 FBH655384 FLB655384 FLD655384 FUX655384 FUZ655384 GET655384 GEV655384 GOP655384 GOR655384 GYL655384 GYN655384 HIH655384 HIJ655384 HSD655384 HSF655384 IBZ655384 ICB655384 ILV655384 ILX655384 IVR655384 IVT655384 JFN655384 JFP655384 JPJ655384 JPL655384 JZF655384 JZH655384 KJB655384 KJD655384 KSX655384 KSZ655384 LCT655384 LCV655384 LMP655384 LMR655384 LWL655384 LWN655384 MGH655384 MGJ655384 MQD655384 MQF655384 MZZ655384 NAB655384 NJV655384 NJX655384 NTR655384 NTT655384 ODN655384 ODP655384 ONJ655384 ONL655384 OXF655384 OXH655384 PHB655384 PHD655384 PQX655384 PQZ655384 QAT655384 QAV655384 QKP655384 QKR655384 QUL655384 QUN655384 REH655384 REJ655384 ROD655384 ROF655384 RXZ655384 RYB655384 SHV655384 SHX655384 SRR655384 SRT655384 TBN655384 TBP655384 TLJ655384 TLL655384 TVF655384 TVH655384 UFB655384 UFD655384 UOX655384 UOZ655384 UYT655384 UYV655384 VIP655384 VIR655384 VSL655384 VSN655384 WCH655384 WCJ655384 WMD655384 WMF655384 WVZ655384 WWB655384 R720920 T720920 JN720920 JP720920 TJ720920 TL720920 ADF720920 ADH720920 ANB720920 AND720920 AWX720920 AWZ720920 BGT720920 BGV720920 BQP720920 BQR720920 CAL720920 CAN720920 CKH720920 CKJ720920 CUD720920 CUF720920 DDZ720920 DEB720920 DNV720920 DNX720920 DXR720920 DXT720920 EHN720920 EHP720920 ERJ720920 ERL720920 FBF720920 FBH720920 FLB720920 FLD720920 FUX720920 FUZ720920 GET720920 GEV720920 GOP720920 GOR720920 GYL720920 GYN720920 HIH720920 HIJ720920 HSD720920 HSF720920 IBZ720920 ICB720920 ILV720920 ILX720920 IVR720920 IVT720920 JFN720920 JFP720920 JPJ720920 JPL720920 JZF720920 JZH720920 KJB720920 KJD720920 KSX720920 KSZ720920 LCT720920 LCV720920 LMP720920 LMR720920 LWL720920 LWN720920 MGH720920 MGJ720920 MQD720920 MQF720920 MZZ720920 NAB720920 NJV720920 NJX720920 NTR720920 NTT720920 ODN720920 ODP720920 ONJ720920 ONL720920 OXF720920 OXH720920 PHB720920 PHD720920 PQX720920 PQZ720920 QAT720920 QAV720920 QKP720920 QKR720920 QUL720920 QUN720920 REH720920 REJ720920 ROD720920 ROF720920 RXZ720920 RYB720920 SHV720920 SHX720920 SRR720920 SRT720920 TBN720920 TBP720920 TLJ720920 TLL720920 TVF720920 TVH720920 UFB720920 UFD720920 UOX720920 UOZ720920 UYT720920 UYV720920 VIP720920 VIR720920 VSL720920 VSN720920 WCH720920 WCJ720920 WMD720920 WMF720920 WVZ720920 WWB720920 R786456 T786456 JN786456 JP786456 TJ786456 TL786456 ADF786456 ADH786456 ANB786456 AND786456 AWX786456 AWZ786456 BGT786456 BGV786456 BQP786456 BQR786456 CAL786456 CAN786456 CKH786456 CKJ786456 CUD786456 CUF786456 DDZ786456 DEB786456 DNV786456 DNX786456 DXR786456 DXT786456 EHN786456 EHP786456 ERJ786456 ERL786456 FBF786456 FBH786456 FLB786456 FLD786456 FUX786456 FUZ786456 GET786456 GEV786456 GOP786456 GOR786456 GYL786456 GYN786456 HIH786456 HIJ786456 HSD786456 HSF786456 IBZ786456 ICB786456 ILV786456 ILX786456 IVR786456 IVT786456 JFN786456 JFP786456 JPJ786456 JPL786456 JZF786456 JZH786456 KJB786456 KJD786456 KSX786456 KSZ786456 LCT786456 LCV786456 LMP786456 LMR786456 LWL786456 LWN786456 MGH786456 MGJ786456 MQD786456 MQF786456 MZZ786456 NAB786456 NJV786456 NJX786456 NTR786456 NTT786456 ODN786456 ODP786456 ONJ786456 ONL786456 OXF786456 OXH786456 PHB786456 PHD786456 PQX786456 PQZ786456 QAT786456 QAV786456 QKP786456 QKR786456 QUL786456 QUN786456 REH786456 REJ786456 ROD786456 ROF786456 RXZ786456 RYB786456 SHV786456 SHX786456 SRR786456 SRT786456 TBN786456 TBP786456 TLJ786456 TLL786456 TVF786456 TVH786456 UFB786456 UFD786456 UOX786456 UOZ786456 UYT786456 UYV786456 VIP786456 VIR786456 VSL786456 VSN786456 WCH786456 WCJ786456 WMD786456 WMF786456 WVZ786456 WWB786456 R851992 T851992 JN851992 JP851992 TJ851992 TL851992 ADF851992 ADH851992 ANB851992 AND851992 AWX851992 AWZ851992 BGT851992 BGV851992 BQP851992 BQR851992 CAL851992 CAN851992 CKH851992 CKJ851992 CUD851992 CUF851992 DDZ851992 DEB851992 DNV851992 DNX851992 DXR851992 DXT851992 EHN851992 EHP851992 ERJ851992 ERL851992 FBF851992 FBH851992 FLB851992 FLD851992 FUX851992 FUZ851992 GET851992 GEV851992 GOP851992 GOR851992 GYL851992 GYN851992 HIH851992 HIJ851992 HSD851992 HSF851992 IBZ851992 ICB851992 ILV851992 ILX851992 IVR851992 IVT851992 JFN851992 JFP851992 JPJ851992 JPL851992 JZF851992 JZH851992 KJB851992 KJD851992 KSX851992 KSZ851992 LCT851992 LCV851992 LMP851992 LMR851992 LWL851992 LWN851992 MGH851992 MGJ851992 MQD851992 MQF851992 MZZ851992 NAB851992 NJV851992 NJX851992 NTR851992 NTT851992 ODN851992 ODP851992 ONJ851992 ONL851992 OXF851992 OXH851992 PHB851992 PHD851992 PQX851992 PQZ851992 QAT851992 QAV851992 QKP851992 QKR851992 QUL851992 QUN851992 REH851992 REJ851992 ROD851992 ROF851992 RXZ851992 RYB851992 SHV851992 SHX851992 SRR851992 SRT851992 TBN851992 TBP851992 TLJ851992 TLL851992 TVF851992 TVH851992 UFB851992 UFD851992 UOX851992 UOZ851992 UYT851992 UYV851992 VIP851992 VIR851992 VSL851992 VSN851992 WCH851992 WCJ851992 WMD851992 WMF851992 WVZ851992 WWB851992 R917528 T917528 JN917528 JP917528 TJ917528 TL917528 ADF917528 ADH917528 ANB917528 AND917528 AWX917528 AWZ917528 BGT917528 BGV917528 BQP917528 BQR917528 CAL917528 CAN917528 CKH917528 CKJ917528 CUD917528 CUF917528 DDZ917528 DEB917528 DNV917528 DNX917528 DXR917528 DXT917528 EHN917528 EHP917528 ERJ917528 ERL917528 FBF917528 FBH917528 FLB917528 FLD917528 FUX917528 FUZ917528 GET917528 GEV917528 GOP917528 GOR917528 GYL917528 GYN917528 HIH917528 HIJ917528 HSD917528 HSF917528 IBZ917528 ICB917528 ILV917528 ILX917528 IVR917528 IVT917528 JFN917528 JFP917528 JPJ917528 JPL917528 JZF917528 JZH917528 KJB917528 KJD917528 KSX917528 KSZ917528 LCT917528 LCV917528 LMP917528 LMR917528 LWL917528 LWN917528 MGH917528 MGJ917528 MQD917528 MQF917528 MZZ917528 NAB917528 NJV917528 NJX917528 NTR917528 NTT917528 ODN917528 ODP917528 ONJ917528 ONL917528 OXF917528 OXH917528 PHB917528 PHD917528 PQX917528 PQZ917528 QAT917528 QAV917528 QKP917528 QKR917528 QUL917528 QUN917528 REH917528 REJ917528 ROD917528 ROF917528 RXZ917528 RYB917528 SHV917528 SHX917528 SRR917528 SRT917528 TBN917528 TBP917528 TLJ917528 TLL917528 TVF917528 TVH917528 UFB917528 UFD917528 UOX917528 UOZ917528 UYT917528 UYV917528 VIP917528 VIR917528 VSL917528 VSN917528 WCH917528 WCJ917528 WMD917528 WMF917528 WVZ917528 WWB917528 R983064 T983064 JN983064 JP983064 TJ983064 TL983064 ADF983064 ADH983064 ANB983064 AND983064 AWX983064 AWZ983064 BGT983064 BGV983064 BQP983064 BQR983064 CAL983064 CAN983064 CKH983064 CKJ983064 CUD983064 CUF983064 DDZ983064 DEB983064 DNV983064 DNX983064 DXR983064 DXT983064 EHN983064 EHP983064 ERJ983064 ERL983064 FBF983064 FBH983064 FLB983064 FLD983064 FUX983064 FUZ983064 GET983064 GEV983064 GOP983064 GOR983064 GYL983064 GYN983064 HIH983064 HIJ983064 HSD983064 HSF983064 IBZ983064 ICB983064 ILV983064 ILX983064 IVR983064 IVT983064 JFN983064 JFP983064 JPJ983064 JPL983064 JZF983064 JZH983064 KJB983064 KJD983064 KSX983064 KSZ983064 LCT983064 LCV983064 LMP983064 LMR983064 LWL983064 LWN983064 MGH983064 MGJ983064 MQD983064 MQF983064 MZZ983064 NAB983064 NJV983064 NJX983064 NTR983064 NTT983064 ODN983064 ODP983064 ONJ983064 ONL983064 OXF983064 OXH983064 PHB983064 PHD983064 PQX983064 PQZ983064 QAT983064 QAV983064 QKP983064 QKR983064 QUL983064 QUN983064 REH983064 REJ983064 ROD983064 ROF983064 RXZ983064 RYB983064 SHV983064 SHX983064 SRR983064 SRT983064 TBN983064 TBP983064 TLJ983064 TLL983064 TVF983064 TVH983064 UFB983064 UFD983064 UOX983064 UOZ983064 UYT983064 UYV983064 VIP983064 VIR983064 VSL983064 VSN983064 WCH983064 WCJ983064 WMD983064 WMF983064 WVZ983064 WWB983064"/>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type="list" allowBlank="1" showInputMessage="1" prompt="Выберите значение из списка" errorTitle="Ошибка" error="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O65559:V65559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O131095:V131095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O196631:V196631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O262167:V262167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O327703:V327703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O393239:V393239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O458775:V458775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O524311:V524311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O589847:V589847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O655383:V655383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O720919:V720919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O786455:V786455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O851991:V851991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O917527:V917527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O983063:V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WVW983063:WWD983063">
      <formula1>kind_of_cons</formula1>
    </dataValidation>
    <dataValidation type="textLength" operator="lessThanOrEqual" allowBlank="1" showInputMessage="1" showErrorMessage="1" errorTitle="Ошибка" error="Допускается ввод не более 900 символов!" sqref="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WMI983058:WMI983065 WWE983058:WWE98306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prompt="Выберите значение из списка" errorTitle="Ошибка" error="Выберите значение из списка" sqref="O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1fb5943-c199-495b-bfe0-4aefa3d7b361}">
  <sheetPr codeName="List05_3">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482" hidden="1" customWidth="1"/>
    <col min="2" max="4" width="3.71428571428571" style="476" hidden="1" customWidth="1"/>
    <col min="5" max="5" width="3.71428571428571" style="422" customWidth="1"/>
    <col min="6" max="6" width="9.71428571428571" style="415" customWidth="1"/>
    <col min="7" max="7" width="37.7142857142857" style="415" customWidth="1"/>
    <col min="8" max="8" width="66.8571428571429" style="415" customWidth="1"/>
    <col min="9" max="9" width="115.714285714286" style="415" customWidth="1"/>
    <col min="10" max="11" width="10.5714285714286" style="476"/>
    <col min="12" max="12" width="11.1428571428571" style="476" customWidth="1"/>
    <col min="13" max="20" width="10.5714285714286" style="476"/>
    <col min="21" max="16384" width="10.5714285714286" style="415"/>
  </cols>
  <sheetData>
    <row r="1" spans="1:1" ht="3" customHeight="1">
      <c r="A1" s="482" t="s">
        <v>48</v>
      </c>
    </row>
    <row r="2" spans="6:9" ht="22.5">
      <c r="F2" s="1151" t="s">
        <v>447</v>
      </c>
      <c r="G2" s="1152"/>
      <c r="H2" s="1153"/>
      <c r="I2" s="531"/>
    </row>
    <row r="3" ht="3" customHeight="1"/>
    <row r="4" spans="1:20" s="461" customFormat="1" ht="11.25">
      <c r="A4" s="481"/>
      <c r="B4" s="481"/>
      <c r="C4" s="481"/>
      <c r="D4" s="481"/>
      <c r="F4" s="1118" t="s">
        <v>422</v>
      </c>
      <c r="G4" s="1118"/>
      <c r="H4" s="1118"/>
      <c r="I4" s="1154" t="s">
        <v>423</v>
      </c>
      <c r="J4" s="481"/>
      <c r="K4" s="481"/>
      <c r="L4" s="481"/>
      <c r="M4" s="481"/>
      <c r="N4" s="481"/>
      <c r="O4" s="481"/>
      <c r="P4" s="481"/>
      <c r="Q4" s="481"/>
      <c r="R4" s="481"/>
      <c r="S4" s="481"/>
      <c r="T4" s="481"/>
    </row>
    <row r="5" spans="1:20" s="461" customFormat="1" ht="11.25" customHeight="1">
      <c r="A5" s="481"/>
      <c r="B5" s="481"/>
      <c r="C5" s="481"/>
      <c r="D5" s="481"/>
      <c r="F5" s="497" t="s">
        <v>87</v>
      </c>
      <c r="G5" s="509" t="s">
        <v>425</v>
      </c>
      <c r="H5" s="496" t="s">
        <v>416</v>
      </c>
      <c r="I5" s="1154"/>
      <c r="J5" s="481"/>
      <c r="K5" s="481"/>
      <c r="L5" s="481"/>
      <c r="M5" s="481"/>
      <c r="N5" s="481"/>
      <c r="O5" s="481"/>
      <c r="P5" s="481"/>
      <c r="Q5" s="481"/>
      <c r="R5" s="481"/>
      <c r="S5" s="481"/>
      <c r="T5" s="481"/>
    </row>
    <row r="6" spans="1:20" s="461" customFormat="1" ht="12" customHeight="1">
      <c r="A6" s="481"/>
      <c r="B6" s="481"/>
      <c r="C6" s="481"/>
      <c r="D6" s="481"/>
      <c r="F6" s="498" t="s">
        <v>88</v>
      </c>
      <c r="G6" s="500">
        <v>2</v>
      </c>
      <c r="H6" s="501">
        <v>3</v>
      </c>
      <c r="I6" s="499">
        <v>4</v>
      </c>
      <c r="J6" s="481">
        <v>4</v>
      </c>
      <c r="K6" s="481"/>
      <c r="L6" s="481"/>
      <c r="M6" s="481"/>
      <c r="N6" s="481"/>
      <c r="O6" s="481"/>
      <c r="P6" s="481"/>
      <c r="Q6" s="481"/>
      <c r="R6" s="481"/>
      <c r="S6" s="481"/>
      <c r="T6" s="481"/>
    </row>
    <row r="7" spans="1:20" s="461" customFormat="1" ht="18.75">
      <c r="A7" s="481"/>
      <c r="B7" s="481"/>
      <c r="C7" s="481"/>
      <c r="D7" s="481"/>
      <c r="F7" s="507">
        <v>1</v>
      </c>
      <c r="G7" s="523" t="s">
        <v>448</v>
      </c>
      <c r="H7" s="495" t="str">
        <f>IF(dateCh="","",dateCh)</f>
        <v>02.05.2023</v>
      </c>
      <c r="I7" s="472" t="s">
        <v>449</v>
      </c>
      <c r="J7" s="506"/>
      <c r="K7" s="481"/>
      <c r="L7" s="481"/>
      <c r="M7" s="481"/>
      <c r="N7" s="481"/>
      <c r="O7" s="481"/>
      <c r="P7" s="481"/>
      <c r="Q7" s="481"/>
      <c r="R7" s="481"/>
      <c r="S7" s="481"/>
      <c r="T7" s="481"/>
    </row>
    <row r="8" spans="1:20" s="461" customFormat="1" ht="45">
      <c r="A8" s="1155">
        <v>1</v>
      </c>
      <c r="B8" s="481"/>
      <c r="C8" s="481"/>
      <c r="D8" s="481"/>
      <c r="F8" s="507" t="str">
        <f>"2."&amp;mergeValue(A8)</f>
        <v>2.1</v>
      </c>
      <c r="G8" s="523" t="s">
        <v>450</v>
      </c>
      <c r="H8" s="495"/>
      <c r="I8" s="472" t="s">
        <v>538</v>
      </c>
      <c r="J8" s="506"/>
      <c r="K8" s="481"/>
      <c r="L8" s="481"/>
      <c r="M8" s="481"/>
      <c r="N8" s="481"/>
      <c r="O8" s="481"/>
      <c r="P8" s="481"/>
      <c r="Q8" s="481"/>
      <c r="R8" s="481"/>
      <c r="S8" s="481"/>
      <c r="T8" s="481"/>
    </row>
    <row r="9" spans="1:20" s="461" customFormat="1" ht="22.5">
      <c r="A9" s="1155"/>
      <c r="B9" s="481"/>
      <c r="C9" s="481"/>
      <c r="D9" s="481"/>
      <c r="F9" s="507" t="str">
        <f>"3."&amp;mergeValue(A9)</f>
        <v>3.1</v>
      </c>
      <c r="G9" s="523" t="s">
        <v>451</v>
      </c>
      <c r="H9" s="495"/>
      <c r="I9" s="472" t="s">
        <v>537</v>
      </c>
      <c r="J9" s="506"/>
      <c r="K9" s="481"/>
      <c r="L9" s="481"/>
      <c r="M9" s="481"/>
      <c r="N9" s="481"/>
      <c r="O9" s="481"/>
      <c r="P9" s="481"/>
      <c r="Q9" s="481"/>
      <c r="R9" s="481"/>
      <c r="S9" s="481"/>
      <c r="T9" s="481"/>
    </row>
    <row r="10" spans="1:20" s="461" customFormat="1" ht="22.5">
      <c r="A10" s="1155"/>
      <c r="B10" s="481"/>
      <c r="C10" s="481"/>
      <c r="D10" s="481"/>
      <c r="F10" s="507" t="str">
        <f>"4."&amp;mergeValue(A10)</f>
        <v>4.1</v>
      </c>
      <c r="G10" s="523" t="s">
        <v>452</v>
      </c>
      <c r="H10" s="496" t="s">
        <v>426</v>
      </c>
      <c r="I10" s="472"/>
      <c r="J10" s="506"/>
      <c r="K10" s="481"/>
      <c r="L10" s="481"/>
      <c r="M10" s="481"/>
      <c r="N10" s="481"/>
      <c r="O10" s="481"/>
      <c r="P10" s="481"/>
      <c r="Q10" s="481"/>
      <c r="R10" s="481"/>
      <c r="S10" s="481"/>
      <c r="T10" s="481"/>
    </row>
    <row r="11" spans="1:20" s="461" customFormat="1" ht="18.75">
      <c r="A11" s="1155"/>
      <c r="B11" s="1155">
        <v>1</v>
      </c>
      <c r="C11" s="514"/>
      <c r="D11" s="514"/>
      <c r="F11" s="507" t="str">
        <f>"4."&amp;mergeValue(A11)&amp;"."&amp;mergeValue(B11)</f>
        <v>4.1.1</v>
      </c>
      <c r="G11" s="502" t="s">
        <v>540</v>
      </c>
      <c r="H11" s="495" t="str">
        <f>IF(region_name="","",region_name)</f>
        <v>Свердловская область</v>
      </c>
      <c r="I11" s="472" t="s">
        <v>455</v>
      </c>
      <c r="J11" s="506"/>
      <c r="K11" s="481"/>
      <c r="L11" s="481"/>
      <c r="M11" s="481"/>
      <c r="N11" s="481"/>
      <c r="O11" s="481"/>
      <c r="P11" s="481"/>
      <c r="Q11" s="481"/>
      <c r="R11" s="481"/>
      <c r="S11" s="481"/>
      <c r="T11" s="481"/>
    </row>
    <row r="12" spans="1:20" s="461" customFormat="1" ht="22.5">
      <c r="A12" s="1155"/>
      <c r="B12" s="1155"/>
      <c r="C12" s="1155">
        <v>1</v>
      </c>
      <c r="D12" s="514"/>
      <c r="F12" s="507" t="str">
        <f>"4."&amp;mergeValue(A12)&amp;"."&amp;mergeValue(B12)&amp;"."&amp;mergeValue(C12)</f>
        <v>4.1.1.1</v>
      </c>
      <c r="G12" s="513" t="s">
        <v>453</v>
      </c>
      <c r="H12" s="495"/>
      <c r="I12" s="472" t="s">
        <v>456</v>
      </c>
      <c r="J12" s="506"/>
      <c r="K12" s="481"/>
      <c r="L12" s="481"/>
      <c r="M12" s="481"/>
      <c r="N12" s="481"/>
      <c r="O12" s="481"/>
      <c r="P12" s="481"/>
      <c r="Q12" s="481"/>
      <c r="R12" s="481"/>
      <c r="S12" s="481"/>
      <c r="T12" s="481"/>
    </row>
    <row r="13" spans="1:20" s="461" customFormat="1" ht="39" customHeight="1">
      <c r="A13" s="1155"/>
      <c r="B13" s="1155"/>
      <c r="C13" s="1155"/>
      <c r="D13" s="514">
        <v>1</v>
      </c>
      <c r="F13" s="507" t="str">
        <f>"4."&amp;mergeValue(A13)&amp;"."&amp;mergeValue(B13)&amp;"."&amp;mergeValue(C13)&amp;"."&amp;mergeValue(D13)</f>
        <v>4.1.1.1.1</v>
      </c>
      <c r="G13" s="524" t="s">
        <v>454</v>
      </c>
      <c r="H13" s="495"/>
      <c r="I13" s="1156" t="s">
        <v>539</v>
      </c>
      <c r="J13" s="506"/>
      <c r="K13" s="481"/>
      <c r="L13" s="481"/>
      <c r="M13" s="481"/>
      <c r="N13" s="481"/>
      <c r="O13" s="481"/>
      <c r="P13" s="481"/>
      <c r="Q13" s="481"/>
      <c r="R13" s="481"/>
      <c r="S13" s="481"/>
      <c r="T13" s="481"/>
    </row>
    <row r="14" spans="1:20" s="461" customFormat="1" ht="18.75">
      <c r="A14" s="1155"/>
      <c r="B14" s="1155"/>
      <c r="C14" s="1155"/>
      <c r="D14" s="514"/>
      <c r="F14" s="510"/>
      <c r="G14" s="442" t="s">
        <v>3</v>
      </c>
      <c r="H14" s="515"/>
      <c r="I14" s="1156"/>
      <c r="J14" s="506"/>
      <c r="K14" s="481"/>
      <c r="L14" s="481"/>
      <c r="M14" s="481"/>
      <c r="N14" s="481"/>
      <c r="O14" s="481"/>
      <c r="P14" s="481"/>
      <c r="Q14" s="481"/>
      <c r="R14" s="481"/>
      <c r="S14" s="481"/>
      <c r="T14" s="481"/>
    </row>
    <row r="15" spans="1:20" s="461" customFormat="1" ht="18.75">
      <c r="A15" s="1155"/>
      <c r="B15" s="1155"/>
      <c r="C15" s="514"/>
      <c r="D15" s="514"/>
      <c r="F15" s="525"/>
      <c r="G15" s="468" t="s">
        <v>378</v>
      </c>
      <c r="H15" s="526"/>
      <c r="I15" s="527"/>
      <c r="J15" s="506"/>
      <c r="K15" s="481"/>
      <c r="L15" s="481"/>
      <c r="M15" s="481"/>
      <c r="N15" s="481"/>
      <c r="O15" s="481"/>
      <c r="P15" s="481"/>
      <c r="Q15" s="481"/>
      <c r="R15" s="481"/>
      <c r="S15" s="481"/>
      <c r="T15" s="481"/>
    </row>
    <row r="16" spans="1:20" s="461" customFormat="1" ht="18.75">
      <c r="A16" s="1155"/>
      <c r="B16" s="481"/>
      <c r="C16" s="481"/>
      <c r="D16" s="481"/>
      <c r="F16" s="510"/>
      <c r="G16" s="450" t="s">
        <v>460</v>
      </c>
      <c r="H16" s="511"/>
      <c r="I16" s="512"/>
      <c r="J16" s="506"/>
      <c r="K16" s="481"/>
      <c r="L16" s="481"/>
      <c r="M16" s="481"/>
      <c r="N16" s="481"/>
      <c r="O16" s="481"/>
      <c r="P16" s="481"/>
      <c r="Q16" s="481"/>
      <c r="R16" s="481"/>
      <c r="S16" s="481"/>
      <c r="T16" s="481"/>
    </row>
    <row r="17" spans="1:20" s="461" customFormat="1" ht="18.75">
      <c r="A17" s="481"/>
      <c r="B17" s="481"/>
      <c r="C17" s="481"/>
      <c r="D17" s="481"/>
      <c r="F17" s="510"/>
      <c r="G17" s="457" t="s">
        <v>459</v>
      </c>
      <c r="H17" s="511"/>
      <c r="I17" s="512"/>
      <c r="J17" s="506"/>
      <c r="K17" s="481"/>
      <c r="L17" s="481"/>
      <c r="M17" s="481"/>
      <c r="N17" s="481"/>
      <c r="O17" s="481"/>
      <c r="P17" s="481"/>
      <c r="Q17" s="481"/>
      <c r="R17" s="481"/>
      <c r="S17" s="481"/>
      <c r="T17" s="481"/>
    </row>
    <row r="18" spans="1:20" s="504" customFormat="1" ht="3" customHeight="1">
      <c r="A18" s="505"/>
      <c r="B18" s="505"/>
      <c r="C18" s="505"/>
      <c r="D18" s="505"/>
      <c r="F18" s="516"/>
      <c r="G18" s="517"/>
      <c r="H18" s="518"/>
      <c r="I18" s="519"/>
      <c r="J18" s="505"/>
      <c r="K18" s="505"/>
      <c r="L18" s="505"/>
      <c r="M18" s="505"/>
      <c r="N18" s="505"/>
      <c r="O18" s="505"/>
      <c r="P18" s="505"/>
      <c r="Q18" s="505"/>
      <c r="R18" s="505"/>
      <c r="S18" s="505"/>
      <c r="T18" s="505"/>
    </row>
    <row r="19" spans="1:20" s="504" customFormat="1" ht="15" customHeight="1">
      <c r="A19" s="505"/>
      <c r="B19" s="505"/>
      <c r="C19" s="505"/>
      <c r="D19" s="505"/>
      <c r="F19" s="503"/>
      <c r="G19" s="1150" t="s">
        <v>541</v>
      </c>
      <c r="H19" s="1150"/>
      <c r="I19" s="485"/>
      <c r="J19" s="505"/>
      <c r="K19" s="505"/>
      <c r="L19" s="505"/>
      <c r="M19" s="505"/>
      <c r="N19" s="505"/>
      <c r="O19" s="505"/>
      <c r="P19" s="505"/>
      <c r="Q19" s="505"/>
      <c r="R19" s="505"/>
      <c r="S19" s="505"/>
      <c r="T19" s="50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4280624-89d3-429b-b474-0cc98c7d2270}">
  <sheetPr codeName="List06_3">
    <tabColor rgb="FFEAEBEE"/>
    <pageSetUpPr fitToPage="1"/>
  </sheetPr>
  <dimension ref="A1:AJ36"/>
  <sheetViews>
    <sheetView showGridLines="0" workbookViewId="0" topLeftCell="I4">
      <selection pane="topLeft" activeCell="A1" sqref="A1"/>
    </sheetView>
  </sheetViews>
  <sheetFormatPr defaultColWidth="10.5736607142857" defaultRowHeight="14.25"/>
  <cols>
    <col min="1" max="6" width="10.5714285714286" style="476" hidden="1" customWidth="1"/>
    <col min="7" max="8" width="9.14285714285714" style="482" hidden="1" customWidth="1"/>
    <col min="9" max="9" width="3.71428571428571" style="423" customWidth="1"/>
    <col min="10" max="11" width="3.71428571428571" style="422" customWidth="1"/>
    <col min="12" max="12" width="12.7142857142857" style="415" customWidth="1"/>
    <col min="13" max="13" width="44.7142857142857" style="415" customWidth="1"/>
    <col min="14" max="14" width="1.71428571428571" style="415" hidden="1" customWidth="1"/>
    <col min="15" max="15" width="29.7142857142857" style="415" hidden="1" customWidth="1"/>
    <col min="16" max="17" width="23.7142857142857" style="415" hidden="1" customWidth="1"/>
    <col min="18" max="18" width="11.7142857142857" style="415" customWidth="1"/>
    <col min="19" max="19" width="3.71428571428571" style="415" customWidth="1"/>
    <col min="20" max="20" width="11.7142857142857" style="415" customWidth="1"/>
    <col min="21" max="21" width="8.57142857142857" style="415" hidden="1" customWidth="1"/>
    <col min="22" max="22" width="4.71428571428571" style="415" customWidth="1"/>
    <col min="23" max="23" width="115.714285714286" style="415" customWidth="1"/>
    <col min="24" max="25" width="10.5714285714286" style="476"/>
    <col min="26" max="26" width="11.1428571428571" style="476" customWidth="1"/>
    <col min="27" max="34" width="10.5714285714286" style="476"/>
    <col min="35" max="256" width="10.5714285714286" style="415"/>
    <col min="257" max="264" width="0" style="415" hidden="1" customWidth="1"/>
    <col min="265" max="265" width="3.71428571428571" style="415" customWidth="1"/>
    <col min="266" max="266" width="3.85714285714286" style="415" customWidth="1"/>
    <col min="267" max="267" width="3.71428571428571" style="415" customWidth="1"/>
    <col min="268" max="268" width="12.7142857142857" style="415" customWidth="1"/>
    <col min="269" max="269" width="52.7142857142857" style="415" customWidth="1"/>
    <col min="270" max="273" width="0" style="415" hidden="1" customWidth="1"/>
    <col min="274" max="274" width="12.2857142857143" style="415" customWidth="1"/>
    <col min="275" max="275" width="6.42857142857143" style="415" customWidth="1"/>
    <col min="276" max="276" width="12.2857142857143" style="415" customWidth="1"/>
    <col min="277" max="277" width="0" style="415" hidden="1" customWidth="1"/>
    <col min="278" max="278" width="3.71428571428571" style="415" customWidth="1"/>
    <col min="279" max="279" width="11.1428571428571" style="415" customWidth="1"/>
    <col min="280" max="281" width="10.5714285714286" style="415"/>
    <col min="282" max="282" width="11.1428571428571" style="415" customWidth="1"/>
    <col min="283" max="512" width="10.5714285714286" style="415"/>
    <col min="513" max="520" width="0" style="415" hidden="1" customWidth="1"/>
    <col min="521" max="521" width="3.71428571428571" style="415" customWidth="1"/>
    <col min="522" max="522" width="3.85714285714286" style="415" customWidth="1"/>
    <col min="523" max="523" width="3.71428571428571" style="415" customWidth="1"/>
    <col min="524" max="524" width="12.7142857142857" style="415" customWidth="1"/>
    <col min="525" max="525" width="52.7142857142857" style="415" customWidth="1"/>
    <col min="526" max="529" width="0" style="415" hidden="1" customWidth="1"/>
    <col min="530" max="530" width="12.2857142857143" style="415" customWidth="1"/>
    <col min="531" max="531" width="6.42857142857143" style="415" customWidth="1"/>
    <col min="532" max="532" width="12.2857142857143" style="415" customWidth="1"/>
    <col min="533" max="533" width="0" style="415" hidden="1" customWidth="1"/>
    <col min="534" max="534" width="3.71428571428571" style="415" customWidth="1"/>
    <col min="535" max="535" width="11.1428571428571" style="415" customWidth="1"/>
    <col min="536" max="537" width="10.5714285714286" style="415"/>
    <col min="538" max="538" width="11.1428571428571" style="415" customWidth="1"/>
    <col min="539" max="768" width="10.5714285714286" style="415"/>
    <col min="769" max="776" width="0" style="415" hidden="1" customWidth="1"/>
    <col min="777" max="777" width="3.71428571428571" style="415" customWidth="1"/>
    <col min="778" max="778" width="3.85714285714286" style="415" customWidth="1"/>
    <col min="779" max="779" width="3.71428571428571" style="415" customWidth="1"/>
    <col min="780" max="780" width="12.7142857142857" style="415" customWidth="1"/>
    <col min="781" max="781" width="52.7142857142857" style="415" customWidth="1"/>
    <col min="782" max="785" width="0" style="415" hidden="1" customWidth="1"/>
    <col min="786" max="786" width="12.2857142857143" style="415" customWidth="1"/>
    <col min="787" max="787" width="6.42857142857143" style="415" customWidth="1"/>
    <col min="788" max="788" width="12.2857142857143" style="415" customWidth="1"/>
    <col min="789" max="789" width="0" style="415" hidden="1" customWidth="1"/>
    <col min="790" max="790" width="3.71428571428571" style="415" customWidth="1"/>
    <col min="791" max="791" width="11.1428571428571" style="415" customWidth="1"/>
    <col min="792" max="793" width="10.5714285714286" style="415"/>
    <col min="794" max="794" width="11.1428571428571" style="415" customWidth="1"/>
    <col min="795" max="1024" width="10.5714285714286" style="415"/>
    <col min="1025" max="1032" width="0" style="415" hidden="1" customWidth="1"/>
    <col min="1033" max="1033" width="3.71428571428571" style="415" customWidth="1"/>
    <col min="1034" max="1034" width="3.85714285714286" style="415" customWidth="1"/>
    <col min="1035" max="1035" width="3.71428571428571" style="415" customWidth="1"/>
    <col min="1036" max="1036" width="12.7142857142857" style="415" customWidth="1"/>
    <col min="1037" max="1037" width="52.7142857142857" style="415" customWidth="1"/>
    <col min="1038" max="1041" width="0" style="415" hidden="1" customWidth="1"/>
    <col min="1042" max="1042" width="12.2857142857143" style="415" customWidth="1"/>
    <col min="1043" max="1043" width="6.42857142857143" style="415" customWidth="1"/>
    <col min="1044" max="1044" width="12.2857142857143" style="415" customWidth="1"/>
    <col min="1045" max="1045" width="0" style="415" hidden="1" customWidth="1"/>
    <col min="1046" max="1046" width="3.71428571428571" style="415" customWidth="1"/>
    <col min="1047" max="1047" width="11.1428571428571" style="415" customWidth="1"/>
    <col min="1048" max="1049" width="10.5714285714286" style="415"/>
    <col min="1050" max="1050" width="11.1428571428571" style="415" customWidth="1"/>
    <col min="1051" max="1280" width="10.5714285714286" style="415"/>
    <col min="1281" max="1288" width="0" style="415" hidden="1" customWidth="1"/>
    <col min="1289" max="1289" width="3.71428571428571" style="415" customWidth="1"/>
    <col min="1290" max="1290" width="3.85714285714286" style="415" customWidth="1"/>
    <col min="1291" max="1291" width="3.71428571428571" style="415" customWidth="1"/>
    <col min="1292" max="1292" width="12.7142857142857" style="415" customWidth="1"/>
    <col min="1293" max="1293" width="52.7142857142857" style="415" customWidth="1"/>
    <col min="1294" max="1297" width="0" style="415" hidden="1" customWidth="1"/>
    <col min="1298" max="1298" width="12.2857142857143" style="415" customWidth="1"/>
    <col min="1299" max="1299" width="6.42857142857143" style="415" customWidth="1"/>
    <col min="1300" max="1300" width="12.2857142857143" style="415" customWidth="1"/>
    <col min="1301" max="1301" width="0" style="415" hidden="1" customWidth="1"/>
    <col min="1302" max="1302" width="3.71428571428571" style="415" customWidth="1"/>
    <col min="1303" max="1303" width="11.1428571428571" style="415" customWidth="1"/>
    <col min="1304" max="1305" width="10.5714285714286" style="415"/>
    <col min="1306" max="1306" width="11.1428571428571" style="415" customWidth="1"/>
    <col min="1307" max="1536" width="10.5714285714286" style="415"/>
    <col min="1537" max="1544" width="0" style="415" hidden="1" customWidth="1"/>
    <col min="1545" max="1545" width="3.71428571428571" style="415" customWidth="1"/>
    <col min="1546" max="1546" width="3.85714285714286" style="415" customWidth="1"/>
    <col min="1547" max="1547" width="3.71428571428571" style="415" customWidth="1"/>
    <col min="1548" max="1548" width="12.7142857142857" style="415" customWidth="1"/>
    <col min="1549" max="1549" width="52.7142857142857" style="415" customWidth="1"/>
    <col min="1550" max="1553" width="0" style="415" hidden="1" customWidth="1"/>
    <col min="1554" max="1554" width="12.2857142857143" style="415" customWidth="1"/>
    <col min="1555" max="1555" width="6.42857142857143" style="415" customWidth="1"/>
    <col min="1556" max="1556" width="12.2857142857143" style="415" customWidth="1"/>
    <col min="1557" max="1557" width="0" style="415" hidden="1" customWidth="1"/>
    <col min="1558" max="1558" width="3.71428571428571" style="415" customWidth="1"/>
    <col min="1559" max="1559" width="11.1428571428571" style="415" customWidth="1"/>
    <col min="1560" max="1561" width="10.5714285714286" style="415"/>
    <col min="1562" max="1562" width="11.1428571428571" style="415" customWidth="1"/>
    <col min="1563" max="1792" width="10.5714285714286" style="415"/>
    <col min="1793" max="1800" width="0" style="415" hidden="1" customWidth="1"/>
    <col min="1801" max="1801" width="3.71428571428571" style="415" customWidth="1"/>
    <col min="1802" max="1802" width="3.85714285714286" style="415" customWidth="1"/>
    <col min="1803" max="1803" width="3.71428571428571" style="415" customWidth="1"/>
    <col min="1804" max="1804" width="12.7142857142857" style="415" customWidth="1"/>
    <col min="1805" max="1805" width="52.7142857142857" style="415" customWidth="1"/>
    <col min="1806" max="1809" width="0" style="415" hidden="1" customWidth="1"/>
    <col min="1810" max="1810" width="12.2857142857143" style="415" customWidth="1"/>
    <col min="1811" max="1811" width="6.42857142857143" style="415" customWidth="1"/>
    <col min="1812" max="1812" width="12.2857142857143" style="415" customWidth="1"/>
    <col min="1813" max="1813" width="0" style="415" hidden="1" customWidth="1"/>
    <col min="1814" max="1814" width="3.71428571428571" style="415" customWidth="1"/>
    <col min="1815" max="1815" width="11.1428571428571" style="415" customWidth="1"/>
    <col min="1816" max="1817" width="10.5714285714286" style="415"/>
    <col min="1818" max="1818" width="11.1428571428571" style="415" customWidth="1"/>
    <col min="1819" max="2048" width="10.5714285714286" style="415"/>
    <col min="2049" max="2056" width="0" style="415" hidden="1" customWidth="1"/>
    <col min="2057" max="2057" width="3.71428571428571" style="415" customWidth="1"/>
    <col min="2058" max="2058" width="3.85714285714286" style="415" customWidth="1"/>
    <col min="2059" max="2059" width="3.71428571428571" style="415" customWidth="1"/>
    <col min="2060" max="2060" width="12.7142857142857" style="415" customWidth="1"/>
    <col min="2061" max="2061" width="52.7142857142857" style="415" customWidth="1"/>
    <col min="2062" max="2065" width="0" style="415" hidden="1" customWidth="1"/>
    <col min="2066" max="2066" width="12.2857142857143" style="415" customWidth="1"/>
    <col min="2067" max="2067" width="6.42857142857143" style="415" customWidth="1"/>
    <col min="2068" max="2068" width="12.2857142857143" style="415" customWidth="1"/>
    <col min="2069" max="2069" width="0" style="415" hidden="1" customWidth="1"/>
    <col min="2070" max="2070" width="3.71428571428571" style="415" customWidth="1"/>
    <col min="2071" max="2071" width="11.1428571428571" style="415" customWidth="1"/>
    <col min="2072" max="2073" width="10.5714285714286" style="415"/>
    <col min="2074" max="2074" width="11.1428571428571" style="415" customWidth="1"/>
    <col min="2075" max="2304" width="10.5714285714286" style="415"/>
    <col min="2305" max="2312" width="0" style="415" hidden="1" customWidth="1"/>
    <col min="2313" max="2313" width="3.71428571428571" style="415" customWidth="1"/>
    <col min="2314" max="2314" width="3.85714285714286" style="415" customWidth="1"/>
    <col min="2315" max="2315" width="3.71428571428571" style="415" customWidth="1"/>
    <col min="2316" max="2316" width="12.7142857142857" style="415" customWidth="1"/>
    <col min="2317" max="2317" width="52.7142857142857" style="415" customWidth="1"/>
    <col min="2318" max="2321" width="0" style="415" hidden="1" customWidth="1"/>
    <col min="2322" max="2322" width="12.2857142857143" style="415" customWidth="1"/>
    <col min="2323" max="2323" width="6.42857142857143" style="415" customWidth="1"/>
    <col min="2324" max="2324" width="12.2857142857143" style="415" customWidth="1"/>
    <col min="2325" max="2325" width="0" style="415" hidden="1" customWidth="1"/>
    <col min="2326" max="2326" width="3.71428571428571" style="415" customWidth="1"/>
    <col min="2327" max="2327" width="11.1428571428571" style="415" customWidth="1"/>
    <col min="2328" max="2329" width="10.5714285714286" style="415"/>
    <col min="2330" max="2330" width="11.1428571428571" style="415" customWidth="1"/>
    <col min="2331" max="2560" width="10.5714285714286" style="415"/>
    <col min="2561" max="2568" width="0" style="415" hidden="1" customWidth="1"/>
    <col min="2569" max="2569" width="3.71428571428571" style="415" customWidth="1"/>
    <col min="2570" max="2570" width="3.85714285714286" style="415" customWidth="1"/>
    <col min="2571" max="2571" width="3.71428571428571" style="415" customWidth="1"/>
    <col min="2572" max="2572" width="12.7142857142857" style="415" customWidth="1"/>
    <col min="2573" max="2573" width="52.7142857142857" style="415" customWidth="1"/>
    <col min="2574" max="2577" width="0" style="415" hidden="1" customWidth="1"/>
    <col min="2578" max="2578" width="12.2857142857143" style="415" customWidth="1"/>
    <col min="2579" max="2579" width="6.42857142857143" style="415" customWidth="1"/>
    <col min="2580" max="2580" width="12.2857142857143" style="415" customWidth="1"/>
    <col min="2581" max="2581" width="0" style="415" hidden="1" customWidth="1"/>
    <col min="2582" max="2582" width="3.71428571428571" style="415" customWidth="1"/>
    <col min="2583" max="2583" width="11.1428571428571" style="415" customWidth="1"/>
    <col min="2584" max="2585" width="10.5714285714286" style="415"/>
    <col min="2586" max="2586" width="11.1428571428571" style="415" customWidth="1"/>
    <col min="2587" max="2816" width="10.5714285714286" style="415"/>
    <col min="2817" max="2824" width="0" style="415" hidden="1" customWidth="1"/>
    <col min="2825" max="2825" width="3.71428571428571" style="415" customWidth="1"/>
    <col min="2826" max="2826" width="3.85714285714286" style="415" customWidth="1"/>
    <col min="2827" max="2827" width="3.71428571428571" style="415" customWidth="1"/>
    <col min="2828" max="2828" width="12.7142857142857" style="415" customWidth="1"/>
    <col min="2829" max="2829" width="52.7142857142857" style="415" customWidth="1"/>
    <col min="2830" max="2833" width="0" style="415" hidden="1" customWidth="1"/>
    <col min="2834" max="2834" width="12.2857142857143" style="415" customWidth="1"/>
    <col min="2835" max="2835" width="6.42857142857143" style="415" customWidth="1"/>
    <col min="2836" max="2836" width="12.2857142857143" style="415" customWidth="1"/>
    <col min="2837" max="2837" width="0" style="415" hidden="1" customWidth="1"/>
    <col min="2838" max="2838" width="3.71428571428571" style="415" customWidth="1"/>
    <col min="2839" max="2839" width="11.1428571428571" style="415" customWidth="1"/>
    <col min="2840" max="2841" width="10.5714285714286" style="415"/>
    <col min="2842" max="2842" width="11.1428571428571" style="415" customWidth="1"/>
    <col min="2843" max="3072" width="10.5714285714286" style="415"/>
    <col min="3073" max="3080" width="0" style="415" hidden="1" customWidth="1"/>
    <col min="3081" max="3081" width="3.71428571428571" style="415" customWidth="1"/>
    <col min="3082" max="3082" width="3.85714285714286" style="415" customWidth="1"/>
    <col min="3083" max="3083" width="3.71428571428571" style="415" customWidth="1"/>
    <col min="3084" max="3084" width="12.7142857142857" style="415" customWidth="1"/>
    <col min="3085" max="3085" width="52.7142857142857" style="415" customWidth="1"/>
    <col min="3086" max="3089" width="0" style="415" hidden="1" customWidth="1"/>
    <col min="3090" max="3090" width="12.2857142857143" style="415" customWidth="1"/>
    <col min="3091" max="3091" width="6.42857142857143" style="415" customWidth="1"/>
    <col min="3092" max="3092" width="12.2857142857143" style="415" customWidth="1"/>
    <col min="3093" max="3093" width="0" style="415" hidden="1" customWidth="1"/>
    <col min="3094" max="3094" width="3.71428571428571" style="415" customWidth="1"/>
    <col min="3095" max="3095" width="11.1428571428571" style="415" customWidth="1"/>
    <col min="3096" max="3097" width="10.5714285714286" style="415"/>
    <col min="3098" max="3098" width="11.1428571428571" style="415" customWidth="1"/>
    <col min="3099" max="3328" width="10.5714285714286" style="415"/>
    <col min="3329" max="3336" width="0" style="415" hidden="1" customWidth="1"/>
    <col min="3337" max="3337" width="3.71428571428571" style="415" customWidth="1"/>
    <col min="3338" max="3338" width="3.85714285714286" style="415" customWidth="1"/>
    <col min="3339" max="3339" width="3.71428571428571" style="415" customWidth="1"/>
    <col min="3340" max="3340" width="12.7142857142857" style="415" customWidth="1"/>
    <col min="3341" max="3341" width="52.7142857142857" style="415" customWidth="1"/>
    <col min="3342" max="3345" width="0" style="415" hidden="1" customWidth="1"/>
    <col min="3346" max="3346" width="12.2857142857143" style="415" customWidth="1"/>
    <col min="3347" max="3347" width="6.42857142857143" style="415" customWidth="1"/>
    <col min="3348" max="3348" width="12.2857142857143" style="415" customWidth="1"/>
    <col min="3349" max="3349" width="0" style="415" hidden="1" customWidth="1"/>
    <col min="3350" max="3350" width="3.71428571428571" style="415" customWidth="1"/>
    <col min="3351" max="3351" width="11.1428571428571" style="415" customWidth="1"/>
    <col min="3352" max="3353" width="10.5714285714286" style="415"/>
    <col min="3354" max="3354" width="11.1428571428571" style="415" customWidth="1"/>
    <col min="3355" max="3584" width="10.5714285714286" style="415"/>
    <col min="3585" max="3592" width="0" style="415" hidden="1" customWidth="1"/>
    <col min="3593" max="3593" width="3.71428571428571" style="415" customWidth="1"/>
    <col min="3594" max="3594" width="3.85714285714286" style="415" customWidth="1"/>
    <col min="3595" max="3595" width="3.71428571428571" style="415" customWidth="1"/>
    <col min="3596" max="3596" width="12.7142857142857" style="415" customWidth="1"/>
    <col min="3597" max="3597" width="52.7142857142857" style="415" customWidth="1"/>
    <col min="3598" max="3601" width="0" style="415" hidden="1" customWidth="1"/>
    <col min="3602" max="3602" width="12.2857142857143" style="415" customWidth="1"/>
    <col min="3603" max="3603" width="6.42857142857143" style="415" customWidth="1"/>
    <col min="3604" max="3604" width="12.2857142857143" style="415" customWidth="1"/>
    <col min="3605" max="3605" width="0" style="415" hidden="1" customWidth="1"/>
    <col min="3606" max="3606" width="3.71428571428571" style="415" customWidth="1"/>
    <col min="3607" max="3607" width="11.1428571428571" style="415" customWidth="1"/>
    <col min="3608" max="3609" width="10.5714285714286" style="415"/>
    <col min="3610" max="3610" width="11.1428571428571" style="415" customWidth="1"/>
    <col min="3611" max="3840" width="10.5714285714286" style="415"/>
    <col min="3841" max="3848" width="0" style="415" hidden="1" customWidth="1"/>
    <col min="3849" max="3849" width="3.71428571428571" style="415" customWidth="1"/>
    <col min="3850" max="3850" width="3.85714285714286" style="415" customWidth="1"/>
    <col min="3851" max="3851" width="3.71428571428571" style="415" customWidth="1"/>
    <col min="3852" max="3852" width="12.7142857142857" style="415" customWidth="1"/>
    <col min="3853" max="3853" width="52.7142857142857" style="415" customWidth="1"/>
    <col min="3854" max="3857" width="0" style="415" hidden="1" customWidth="1"/>
    <col min="3858" max="3858" width="12.2857142857143" style="415" customWidth="1"/>
    <col min="3859" max="3859" width="6.42857142857143" style="415" customWidth="1"/>
    <col min="3860" max="3860" width="12.2857142857143" style="415" customWidth="1"/>
    <col min="3861" max="3861" width="0" style="415" hidden="1" customWidth="1"/>
    <col min="3862" max="3862" width="3.71428571428571" style="415" customWidth="1"/>
    <col min="3863" max="3863" width="11.1428571428571" style="415" customWidth="1"/>
    <col min="3864" max="3865" width="10.5714285714286" style="415"/>
    <col min="3866" max="3866" width="11.1428571428571" style="415" customWidth="1"/>
    <col min="3867" max="4096" width="10.5714285714286" style="415"/>
    <col min="4097" max="4104" width="0" style="415" hidden="1" customWidth="1"/>
    <col min="4105" max="4105" width="3.71428571428571" style="415" customWidth="1"/>
    <col min="4106" max="4106" width="3.85714285714286" style="415" customWidth="1"/>
    <col min="4107" max="4107" width="3.71428571428571" style="415" customWidth="1"/>
    <col min="4108" max="4108" width="12.7142857142857" style="415" customWidth="1"/>
    <col min="4109" max="4109" width="52.7142857142857" style="415" customWidth="1"/>
    <col min="4110" max="4113" width="0" style="415" hidden="1" customWidth="1"/>
    <col min="4114" max="4114" width="12.2857142857143" style="415" customWidth="1"/>
    <col min="4115" max="4115" width="6.42857142857143" style="415" customWidth="1"/>
    <col min="4116" max="4116" width="12.2857142857143" style="415" customWidth="1"/>
    <col min="4117" max="4117" width="0" style="415" hidden="1" customWidth="1"/>
    <col min="4118" max="4118" width="3.71428571428571" style="415" customWidth="1"/>
    <col min="4119" max="4119" width="11.1428571428571" style="415" customWidth="1"/>
    <col min="4120" max="4121" width="10.5714285714286" style="415"/>
    <col min="4122" max="4122" width="11.1428571428571" style="415" customWidth="1"/>
    <col min="4123" max="4352" width="10.5714285714286" style="415"/>
    <col min="4353" max="4360" width="0" style="415" hidden="1" customWidth="1"/>
    <col min="4361" max="4361" width="3.71428571428571" style="415" customWidth="1"/>
    <col min="4362" max="4362" width="3.85714285714286" style="415" customWidth="1"/>
    <col min="4363" max="4363" width="3.71428571428571" style="415" customWidth="1"/>
    <col min="4364" max="4364" width="12.7142857142857" style="415" customWidth="1"/>
    <col min="4365" max="4365" width="52.7142857142857" style="415" customWidth="1"/>
    <col min="4366" max="4369" width="0" style="415" hidden="1" customWidth="1"/>
    <col min="4370" max="4370" width="12.2857142857143" style="415" customWidth="1"/>
    <col min="4371" max="4371" width="6.42857142857143" style="415" customWidth="1"/>
    <col min="4372" max="4372" width="12.2857142857143" style="415" customWidth="1"/>
    <col min="4373" max="4373" width="0" style="415" hidden="1" customWidth="1"/>
    <col min="4374" max="4374" width="3.71428571428571" style="415" customWidth="1"/>
    <col min="4375" max="4375" width="11.1428571428571" style="415" customWidth="1"/>
    <col min="4376" max="4377" width="10.5714285714286" style="415"/>
    <col min="4378" max="4378" width="11.1428571428571" style="415" customWidth="1"/>
    <col min="4379" max="4608" width="10.5714285714286" style="415"/>
    <col min="4609" max="4616" width="0" style="415" hidden="1" customWidth="1"/>
    <col min="4617" max="4617" width="3.71428571428571" style="415" customWidth="1"/>
    <col min="4618" max="4618" width="3.85714285714286" style="415" customWidth="1"/>
    <col min="4619" max="4619" width="3.71428571428571" style="415" customWidth="1"/>
    <col min="4620" max="4620" width="12.7142857142857" style="415" customWidth="1"/>
    <col min="4621" max="4621" width="52.7142857142857" style="415" customWidth="1"/>
    <col min="4622" max="4625" width="0" style="415" hidden="1" customWidth="1"/>
    <col min="4626" max="4626" width="12.2857142857143" style="415" customWidth="1"/>
    <col min="4627" max="4627" width="6.42857142857143" style="415" customWidth="1"/>
    <col min="4628" max="4628" width="12.2857142857143" style="415" customWidth="1"/>
    <col min="4629" max="4629" width="0" style="415" hidden="1" customWidth="1"/>
    <col min="4630" max="4630" width="3.71428571428571" style="415" customWidth="1"/>
    <col min="4631" max="4631" width="11.1428571428571" style="415" customWidth="1"/>
    <col min="4632" max="4633" width="10.5714285714286" style="415"/>
    <col min="4634" max="4634" width="11.1428571428571" style="415" customWidth="1"/>
    <col min="4635" max="4864" width="10.5714285714286" style="415"/>
    <col min="4865" max="4872" width="0" style="415" hidden="1" customWidth="1"/>
    <col min="4873" max="4873" width="3.71428571428571" style="415" customWidth="1"/>
    <col min="4874" max="4874" width="3.85714285714286" style="415" customWidth="1"/>
    <col min="4875" max="4875" width="3.71428571428571" style="415" customWidth="1"/>
    <col min="4876" max="4876" width="12.7142857142857" style="415" customWidth="1"/>
    <col min="4877" max="4877" width="52.7142857142857" style="415" customWidth="1"/>
    <col min="4878" max="4881" width="0" style="415" hidden="1" customWidth="1"/>
    <col min="4882" max="4882" width="12.2857142857143" style="415" customWidth="1"/>
    <col min="4883" max="4883" width="6.42857142857143" style="415" customWidth="1"/>
    <col min="4884" max="4884" width="12.2857142857143" style="415" customWidth="1"/>
    <col min="4885" max="4885" width="0" style="415" hidden="1" customWidth="1"/>
    <col min="4886" max="4886" width="3.71428571428571" style="415" customWidth="1"/>
    <col min="4887" max="4887" width="11.1428571428571" style="415" customWidth="1"/>
    <col min="4888" max="4889" width="10.5714285714286" style="415"/>
    <col min="4890" max="4890" width="11.1428571428571" style="415" customWidth="1"/>
    <col min="4891" max="5120" width="10.5714285714286" style="415"/>
    <col min="5121" max="5128" width="0" style="415" hidden="1" customWidth="1"/>
    <col min="5129" max="5129" width="3.71428571428571" style="415" customWidth="1"/>
    <col min="5130" max="5130" width="3.85714285714286" style="415" customWidth="1"/>
    <col min="5131" max="5131" width="3.71428571428571" style="415" customWidth="1"/>
    <col min="5132" max="5132" width="12.7142857142857" style="415" customWidth="1"/>
    <col min="5133" max="5133" width="52.7142857142857" style="415" customWidth="1"/>
    <col min="5134" max="5137" width="0" style="415" hidden="1" customWidth="1"/>
    <col min="5138" max="5138" width="12.2857142857143" style="415" customWidth="1"/>
    <col min="5139" max="5139" width="6.42857142857143" style="415" customWidth="1"/>
    <col min="5140" max="5140" width="12.2857142857143" style="415" customWidth="1"/>
    <col min="5141" max="5141" width="0" style="415" hidden="1" customWidth="1"/>
    <col min="5142" max="5142" width="3.71428571428571" style="415" customWidth="1"/>
    <col min="5143" max="5143" width="11.1428571428571" style="415" customWidth="1"/>
    <col min="5144" max="5145" width="10.5714285714286" style="415"/>
    <col min="5146" max="5146" width="11.1428571428571" style="415" customWidth="1"/>
    <col min="5147" max="5376" width="10.5714285714286" style="415"/>
    <col min="5377" max="5384" width="0" style="415" hidden="1" customWidth="1"/>
    <col min="5385" max="5385" width="3.71428571428571" style="415" customWidth="1"/>
    <col min="5386" max="5386" width="3.85714285714286" style="415" customWidth="1"/>
    <col min="5387" max="5387" width="3.71428571428571" style="415" customWidth="1"/>
    <col min="5388" max="5388" width="12.7142857142857" style="415" customWidth="1"/>
    <col min="5389" max="5389" width="52.7142857142857" style="415" customWidth="1"/>
    <col min="5390" max="5393" width="0" style="415" hidden="1" customWidth="1"/>
    <col min="5394" max="5394" width="12.2857142857143" style="415" customWidth="1"/>
    <col min="5395" max="5395" width="6.42857142857143" style="415" customWidth="1"/>
    <col min="5396" max="5396" width="12.2857142857143" style="415" customWidth="1"/>
    <col min="5397" max="5397" width="0" style="415" hidden="1" customWidth="1"/>
    <col min="5398" max="5398" width="3.71428571428571" style="415" customWidth="1"/>
    <col min="5399" max="5399" width="11.1428571428571" style="415" customWidth="1"/>
    <col min="5400" max="5401" width="10.5714285714286" style="415"/>
    <col min="5402" max="5402" width="11.1428571428571" style="415" customWidth="1"/>
    <col min="5403" max="5632" width="10.5714285714286" style="415"/>
    <col min="5633" max="5640" width="0" style="415" hidden="1" customWidth="1"/>
    <col min="5641" max="5641" width="3.71428571428571" style="415" customWidth="1"/>
    <col min="5642" max="5642" width="3.85714285714286" style="415" customWidth="1"/>
    <col min="5643" max="5643" width="3.71428571428571" style="415" customWidth="1"/>
    <col min="5644" max="5644" width="12.7142857142857" style="415" customWidth="1"/>
    <col min="5645" max="5645" width="52.7142857142857" style="415" customWidth="1"/>
    <col min="5646" max="5649" width="0" style="415" hidden="1" customWidth="1"/>
    <col min="5650" max="5650" width="12.2857142857143" style="415" customWidth="1"/>
    <col min="5651" max="5651" width="6.42857142857143" style="415" customWidth="1"/>
    <col min="5652" max="5652" width="12.2857142857143" style="415" customWidth="1"/>
    <col min="5653" max="5653" width="0" style="415" hidden="1" customWidth="1"/>
    <col min="5654" max="5654" width="3.71428571428571" style="415" customWidth="1"/>
    <col min="5655" max="5655" width="11.1428571428571" style="415" customWidth="1"/>
    <col min="5656" max="5657" width="10.5714285714286" style="415"/>
    <col min="5658" max="5658" width="11.1428571428571" style="415" customWidth="1"/>
    <col min="5659" max="5888" width="10.5714285714286" style="415"/>
    <col min="5889" max="5896" width="0" style="415" hidden="1" customWidth="1"/>
    <col min="5897" max="5897" width="3.71428571428571" style="415" customWidth="1"/>
    <col min="5898" max="5898" width="3.85714285714286" style="415" customWidth="1"/>
    <col min="5899" max="5899" width="3.71428571428571" style="415" customWidth="1"/>
    <col min="5900" max="5900" width="12.7142857142857" style="415" customWidth="1"/>
    <col min="5901" max="5901" width="52.7142857142857" style="415" customWidth="1"/>
    <col min="5902" max="5905" width="0" style="415" hidden="1" customWidth="1"/>
    <col min="5906" max="5906" width="12.2857142857143" style="415" customWidth="1"/>
    <col min="5907" max="5907" width="6.42857142857143" style="415" customWidth="1"/>
    <col min="5908" max="5908" width="12.2857142857143" style="415" customWidth="1"/>
    <col min="5909" max="5909" width="0" style="415" hidden="1" customWidth="1"/>
    <col min="5910" max="5910" width="3.71428571428571" style="415" customWidth="1"/>
    <col min="5911" max="5911" width="11.1428571428571" style="415" customWidth="1"/>
    <col min="5912" max="5913" width="10.5714285714286" style="415"/>
    <col min="5914" max="5914" width="11.1428571428571" style="415" customWidth="1"/>
    <col min="5915" max="6144" width="10.5714285714286" style="415"/>
    <col min="6145" max="6152" width="0" style="415" hidden="1" customWidth="1"/>
    <col min="6153" max="6153" width="3.71428571428571" style="415" customWidth="1"/>
    <col min="6154" max="6154" width="3.85714285714286" style="415" customWidth="1"/>
    <col min="6155" max="6155" width="3.71428571428571" style="415" customWidth="1"/>
    <col min="6156" max="6156" width="12.7142857142857" style="415" customWidth="1"/>
    <col min="6157" max="6157" width="52.7142857142857" style="415" customWidth="1"/>
    <col min="6158" max="6161" width="0" style="415" hidden="1" customWidth="1"/>
    <col min="6162" max="6162" width="12.2857142857143" style="415" customWidth="1"/>
    <col min="6163" max="6163" width="6.42857142857143" style="415" customWidth="1"/>
    <col min="6164" max="6164" width="12.2857142857143" style="415" customWidth="1"/>
    <col min="6165" max="6165" width="0" style="415" hidden="1" customWidth="1"/>
    <col min="6166" max="6166" width="3.71428571428571" style="415" customWidth="1"/>
    <col min="6167" max="6167" width="11.1428571428571" style="415" customWidth="1"/>
    <col min="6168" max="6169" width="10.5714285714286" style="415"/>
    <col min="6170" max="6170" width="11.1428571428571" style="415" customWidth="1"/>
    <col min="6171" max="6400" width="10.5714285714286" style="415"/>
    <col min="6401" max="6408" width="0" style="415" hidden="1" customWidth="1"/>
    <col min="6409" max="6409" width="3.71428571428571" style="415" customWidth="1"/>
    <col min="6410" max="6410" width="3.85714285714286" style="415" customWidth="1"/>
    <col min="6411" max="6411" width="3.71428571428571" style="415" customWidth="1"/>
    <col min="6412" max="6412" width="12.7142857142857" style="415" customWidth="1"/>
    <col min="6413" max="6413" width="52.7142857142857" style="415" customWidth="1"/>
    <col min="6414" max="6417" width="0" style="415" hidden="1" customWidth="1"/>
    <col min="6418" max="6418" width="12.2857142857143" style="415" customWidth="1"/>
    <col min="6419" max="6419" width="6.42857142857143" style="415" customWidth="1"/>
    <col min="6420" max="6420" width="12.2857142857143" style="415" customWidth="1"/>
    <col min="6421" max="6421" width="0" style="415" hidden="1" customWidth="1"/>
    <col min="6422" max="6422" width="3.71428571428571" style="415" customWidth="1"/>
    <col min="6423" max="6423" width="11.1428571428571" style="415" customWidth="1"/>
    <col min="6424" max="6425" width="10.5714285714286" style="415"/>
    <col min="6426" max="6426" width="11.1428571428571" style="415" customWidth="1"/>
    <col min="6427" max="6656" width="10.5714285714286" style="415"/>
    <col min="6657" max="6664" width="0" style="415" hidden="1" customWidth="1"/>
    <col min="6665" max="6665" width="3.71428571428571" style="415" customWidth="1"/>
    <col min="6666" max="6666" width="3.85714285714286" style="415" customWidth="1"/>
    <col min="6667" max="6667" width="3.71428571428571" style="415" customWidth="1"/>
    <col min="6668" max="6668" width="12.7142857142857" style="415" customWidth="1"/>
    <col min="6669" max="6669" width="52.7142857142857" style="415" customWidth="1"/>
    <col min="6670" max="6673" width="0" style="415" hidden="1" customWidth="1"/>
    <col min="6674" max="6674" width="12.2857142857143" style="415" customWidth="1"/>
    <col min="6675" max="6675" width="6.42857142857143" style="415" customWidth="1"/>
    <col min="6676" max="6676" width="12.2857142857143" style="415" customWidth="1"/>
    <col min="6677" max="6677" width="0" style="415" hidden="1" customWidth="1"/>
    <col min="6678" max="6678" width="3.71428571428571" style="415" customWidth="1"/>
    <col min="6679" max="6679" width="11.1428571428571" style="415" customWidth="1"/>
    <col min="6680" max="6681" width="10.5714285714286" style="415"/>
    <col min="6682" max="6682" width="11.1428571428571" style="415" customWidth="1"/>
    <col min="6683" max="6912" width="10.5714285714286" style="415"/>
    <col min="6913" max="6920" width="0" style="415" hidden="1" customWidth="1"/>
    <col min="6921" max="6921" width="3.71428571428571" style="415" customWidth="1"/>
    <col min="6922" max="6922" width="3.85714285714286" style="415" customWidth="1"/>
    <col min="6923" max="6923" width="3.71428571428571" style="415" customWidth="1"/>
    <col min="6924" max="6924" width="12.7142857142857" style="415" customWidth="1"/>
    <col min="6925" max="6925" width="52.7142857142857" style="415" customWidth="1"/>
    <col min="6926" max="6929" width="0" style="415" hidden="1" customWidth="1"/>
    <col min="6930" max="6930" width="12.2857142857143" style="415" customWidth="1"/>
    <col min="6931" max="6931" width="6.42857142857143" style="415" customWidth="1"/>
    <col min="6932" max="6932" width="12.2857142857143" style="415" customWidth="1"/>
    <col min="6933" max="6933" width="0" style="415" hidden="1" customWidth="1"/>
    <col min="6934" max="6934" width="3.71428571428571" style="415" customWidth="1"/>
    <col min="6935" max="6935" width="11.1428571428571" style="415" customWidth="1"/>
    <col min="6936" max="6937" width="10.5714285714286" style="415"/>
    <col min="6938" max="6938" width="11.1428571428571" style="415" customWidth="1"/>
    <col min="6939" max="7168" width="10.5714285714286" style="415"/>
    <col min="7169" max="7176" width="0" style="415" hidden="1" customWidth="1"/>
    <col min="7177" max="7177" width="3.71428571428571" style="415" customWidth="1"/>
    <col min="7178" max="7178" width="3.85714285714286" style="415" customWidth="1"/>
    <col min="7179" max="7179" width="3.71428571428571" style="415" customWidth="1"/>
    <col min="7180" max="7180" width="12.7142857142857" style="415" customWidth="1"/>
    <col min="7181" max="7181" width="52.7142857142857" style="415" customWidth="1"/>
    <col min="7182" max="7185" width="0" style="415" hidden="1" customWidth="1"/>
    <col min="7186" max="7186" width="12.2857142857143" style="415" customWidth="1"/>
    <col min="7187" max="7187" width="6.42857142857143" style="415" customWidth="1"/>
    <col min="7188" max="7188" width="12.2857142857143" style="415" customWidth="1"/>
    <col min="7189" max="7189" width="0" style="415" hidden="1" customWidth="1"/>
    <col min="7190" max="7190" width="3.71428571428571" style="415" customWidth="1"/>
    <col min="7191" max="7191" width="11.1428571428571" style="415" customWidth="1"/>
    <col min="7192" max="7193" width="10.5714285714286" style="415"/>
    <col min="7194" max="7194" width="11.1428571428571" style="415" customWidth="1"/>
    <col min="7195" max="7424" width="10.5714285714286" style="415"/>
    <col min="7425" max="7432" width="0" style="415" hidden="1" customWidth="1"/>
    <col min="7433" max="7433" width="3.71428571428571" style="415" customWidth="1"/>
    <col min="7434" max="7434" width="3.85714285714286" style="415" customWidth="1"/>
    <col min="7435" max="7435" width="3.71428571428571" style="415" customWidth="1"/>
    <col min="7436" max="7436" width="12.7142857142857" style="415" customWidth="1"/>
    <col min="7437" max="7437" width="52.7142857142857" style="415" customWidth="1"/>
    <col min="7438" max="7441" width="0" style="415" hidden="1" customWidth="1"/>
    <col min="7442" max="7442" width="12.2857142857143" style="415" customWidth="1"/>
    <col min="7443" max="7443" width="6.42857142857143" style="415" customWidth="1"/>
    <col min="7444" max="7444" width="12.2857142857143" style="415" customWidth="1"/>
    <col min="7445" max="7445" width="0" style="415" hidden="1" customWidth="1"/>
    <col min="7446" max="7446" width="3.71428571428571" style="415" customWidth="1"/>
    <col min="7447" max="7447" width="11.1428571428571" style="415" customWidth="1"/>
    <col min="7448" max="7449" width="10.5714285714286" style="415"/>
    <col min="7450" max="7450" width="11.1428571428571" style="415" customWidth="1"/>
    <col min="7451" max="7680" width="10.5714285714286" style="415"/>
    <col min="7681" max="7688" width="0" style="415" hidden="1" customWidth="1"/>
    <col min="7689" max="7689" width="3.71428571428571" style="415" customWidth="1"/>
    <col min="7690" max="7690" width="3.85714285714286" style="415" customWidth="1"/>
    <col min="7691" max="7691" width="3.71428571428571" style="415" customWidth="1"/>
    <col min="7692" max="7692" width="12.7142857142857" style="415" customWidth="1"/>
    <col min="7693" max="7693" width="52.7142857142857" style="415" customWidth="1"/>
    <col min="7694" max="7697" width="0" style="415" hidden="1" customWidth="1"/>
    <col min="7698" max="7698" width="12.2857142857143" style="415" customWidth="1"/>
    <col min="7699" max="7699" width="6.42857142857143" style="415" customWidth="1"/>
    <col min="7700" max="7700" width="12.2857142857143" style="415" customWidth="1"/>
    <col min="7701" max="7701" width="0" style="415" hidden="1" customWidth="1"/>
    <col min="7702" max="7702" width="3.71428571428571" style="415" customWidth="1"/>
    <col min="7703" max="7703" width="11.1428571428571" style="415" customWidth="1"/>
    <col min="7704" max="7705" width="10.5714285714286" style="415"/>
    <col min="7706" max="7706" width="11.1428571428571" style="415" customWidth="1"/>
    <col min="7707" max="7936" width="10.5714285714286" style="415"/>
    <col min="7937" max="7944" width="0" style="415" hidden="1" customWidth="1"/>
    <col min="7945" max="7945" width="3.71428571428571" style="415" customWidth="1"/>
    <col min="7946" max="7946" width="3.85714285714286" style="415" customWidth="1"/>
    <col min="7947" max="7947" width="3.71428571428571" style="415" customWidth="1"/>
    <col min="7948" max="7948" width="12.7142857142857" style="415" customWidth="1"/>
    <col min="7949" max="7949" width="52.7142857142857" style="415" customWidth="1"/>
    <col min="7950" max="7953" width="0" style="415" hidden="1" customWidth="1"/>
    <col min="7954" max="7954" width="12.2857142857143" style="415" customWidth="1"/>
    <col min="7955" max="7955" width="6.42857142857143" style="415" customWidth="1"/>
    <col min="7956" max="7956" width="12.2857142857143" style="415" customWidth="1"/>
    <col min="7957" max="7957" width="0" style="415" hidden="1" customWidth="1"/>
    <col min="7958" max="7958" width="3.71428571428571" style="415" customWidth="1"/>
    <col min="7959" max="7959" width="11.1428571428571" style="415" customWidth="1"/>
    <col min="7960" max="7961" width="10.5714285714286" style="415"/>
    <col min="7962" max="7962" width="11.1428571428571" style="415" customWidth="1"/>
    <col min="7963" max="8192" width="10.5714285714286" style="415"/>
    <col min="8193" max="8200" width="0" style="415" hidden="1" customWidth="1"/>
    <col min="8201" max="8201" width="3.71428571428571" style="415" customWidth="1"/>
    <col min="8202" max="8202" width="3.85714285714286" style="415" customWidth="1"/>
    <col min="8203" max="8203" width="3.71428571428571" style="415" customWidth="1"/>
    <col min="8204" max="8204" width="12.7142857142857" style="415" customWidth="1"/>
    <col min="8205" max="8205" width="52.7142857142857" style="415" customWidth="1"/>
    <col min="8206" max="8209" width="0" style="415" hidden="1" customWidth="1"/>
    <col min="8210" max="8210" width="12.2857142857143" style="415" customWidth="1"/>
    <col min="8211" max="8211" width="6.42857142857143" style="415" customWidth="1"/>
    <col min="8212" max="8212" width="12.2857142857143" style="415" customWidth="1"/>
    <col min="8213" max="8213" width="0" style="415" hidden="1" customWidth="1"/>
    <col min="8214" max="8214" width="3.71428571428571" style="415" customWidth="1"/>
    <col min="8215" max="8215" width="11.1428571428571" style="415" customWidth="1"/>
    <col min="8216" max="8217" width="10.5714285714286" style="415"/>
    <col min="8218" max="8218" width="11.1428571428571" style="415" customWidth="1"/>
    <col min="8219" max="8448" width="10.5714285714286" style="415"/>
    <col min="8449" max="8456" width="0" style="415" hidden="1" customWidth="1"/>
    <col min="8457" max="8457" width="3.71428571428571" style="415" customWidth="1"/>
    <col min="8458" max="8458" width="3.85714285714286" style="415" customWidth="1"/>
    <col min="8459" max="8459" width="3.71428571428571" style="415" customWidth="1"/>
    <col min="8460" max="8460" width="12.7142857142857" style="415" customWidth="1"/>
    <col min="8461" max="8461" width="52.7142857142857" style="415" customWidth="1"/>
    <col min="8462" max="8465" width="0" style="415" hidden="1" customWidth="1"/>
    <col min="8466" max="8466" width="12.2857142857143" style="415" customWidth="1"/>
    <col min="8467" max="8467" width="6.42857142857143" style="415" customWidth="1"/>
    <col min="8468" max="8468" width="12.2857142857143" style="415" customWidth="1"/>
    <col min="8469" max="8469" width="0" style="415" hidden="1" customWidth="1"/>
    <col min="8470" max="8470" width="3.71428571428571" style="415" customWidth="1"/>
    <col min="8471" max="8471" width="11.1428571428571" style="415" customWidth="1"/>
    <col min="8472" max="8473" width="10.5714285714286" style="415"/>
    <col min="8474" max="8474" width="11.1428571428571" style="415" customWidth="1"/>
    <col min="8475" max="8704" width="10.5714285714286" style="415"/>
    <col min="8705" max="8712" width="0" style="415" hidden="1" customWidth="1"/>
    <col min="8713" max="8713" width="3.71428571428571" style="415" customWidth="1"/>
    <col min="8714" max="8714" width="3.85714285714286" style="415" customWidth="1"/>
    <col min="8715" max="8715" width="3.71428571428571" style="415" customWidth="1"/>
    <col min="8716" max="8716" width="12.7142857142857" style="415" customWidth="1"/>
    <col min="8717" max="8717" width="52.7142857142857" style="415" customWidth="1"/>
    <col min="8718" max="8721" width="0" style="415" hidden="1" customWidth="1"/>
    <col min="8722" max="8722" width="12.2857142857143" style="415" customWidth="1"/>
    <col min="8723" max="8723" width="6.42857142857143" style="415" customWidth="1"/>
    <col min="8724" max="8724" width="12.2857142857143" style="415" customWidth="1"/>
    <col min="8725" max="8725" width="0" style="415" hidden="1" customWidth="1"/>
    <col min="8726" max="8726" width="3.71428571428571" style="415" customWidth="1"/>
    <col min="8727" max="8727" width="11.1428571428571" style="415" customWidth="1"/>
    <col min="8728" max="8729" width="10.5714285714286" style="415"/>
    <col min="8730" max="8730" width="11.1428571428571" style="415" customWidth="1"/>
    <col min="8731" max="8960" width="10.5714285714286" style="415"/>
    <col min="8961" max="8968" width="0" style="415" hidden="1" customWidth="1"/>
    <col min="8969" max="8969" width="3.71428571428571" style="415" customWidth="1"/>
    <col min="8970" max="8970" width="3.85714285714286" style="415" customWidth="1"/>
    <col min="8971" max="8971" width="3.71428571428571" style="415" customWidth="1"/>
    <col min="8972" max="8972" width="12.7142857142857" style="415" customWidth="1"/>
    <col min="8973" max="8973" width="52.7142857142857" style="415" customWidth="1"/>
    <col min="8974" max="8977" width="0" style="415" hidden="1" customWidth="1"/>
    <col min="8978" max="8978" width="12.2857142857143" style="415" customWidth="1"/>
    <col min="8979" max="8979" width="6.42857142857143" style="415" customWidth="1"/>
    <col min="8980" max="8980" width="12.2857142857143" style="415" customWidth="1"/>
    <col min="8981" max="8981" width="0" style="415" hidden="1" customWidth="1"/>
    <col min="8982" max="8982" width="3.71428571428571" style="415" customWidth="1"/>
    <col min="8983" max="8983" width="11.1428571428571" style="415" customWidth="1"/>
    <col min="8984" max="8985" width="10.5714285714286" style="415"/>
    <col min="8986" max="8986" width="11.1428571428571" style="415" customWidth="1"/>
    <col min="8987" max="9216" width="10.5714285714286" style="415"/>
    <col min="9217" max="9224" width="0" style="415" hidden="1" customWidth="1"/>
    <col min="9225" max="9225" width="3.71428571428571" style="415" customWidth="1"/>
    <col min="9226" max="9226" width="3.85714285714286" style="415" customWidth="1"/>
    <col min="9227" max="9227" width="3.71428571428571" style="415" customWidth="1"/>
    <col min="9228" max="9228" width="12.7142857142857" style="415" customWidth="1"/>
    <col min="9229" max="9229" width="52.7142857142857" style="415" customWidth="1"/>
    <col min="9230" max="9233" width="0" style="415" hidden="1" customWidth="1"/>
    <col min="9234" max="9234" width="12.2857142857143" style="415" customWidth="1"/>
    <col min="9235" max="9235" width="6.42857142857143" style="415" customWidth="1"/>
    <col min="9236" max="9236" width="12.2857142857143" style="415" customWidth="1"/>
    <col min="9237" max="9237" width="0" style="415" hidden="1" customWidth="1"/>
    <col min="9238" max="9238" width="3.71428571428571" style="415" customWidth="1"/>
    <col min="9239" max="9239" width="11.1428571428571" style="415" customWidth="1"/>
    <col min="9240" max="9241" width="10.5714285714286" style="415"/>
    <col min="9242" max="9242" width="11.1428571428571" style="415" customWidth="1"/>
    <col min="9243" max="9472" width="10.5714285714286" style="415"/>
    <col min="9473" max="9480" width="0" style="415" hidden="1" customWidth="1"/>
    <col min="9481" max="9481" width="3.71428571428571" style="415" customWidth="1"/>
    <col min="9482" max="9482" width="3.85714285714286" style="415" customWidth="1"/>
    <col min="9483" max="9483" width="3.71428571428571" style="415" customWidth="1"/>
    <col min="9484" max="9484" width="12.7142857142857" style="415" customWidth="1"/>
    <col min="9485" max="9485" width="52.7142857142857" style="415" customWidth="1"/>
    <col min="9486" max="9489" width="0" style="415" hidden="1" customWidth="1"/>
    <col min="9490" max="9490" width="12.2857142857143" style="415" customWidth="1"/>
    <col min="9491" max="9491" width="6.42857142857143" style="415" customWidth="1"/>
    <col min="9492" max="9492" width="12.2857142857143" style="415" customWidth="1"/>
    <col min="9493" max="9493" width="0" style="415" hidden="1" customWidth="1"/>
    <col min="9494" max="9494" width="3.71428571428571" style="415" customWidth="1"/>
    <col min="9495" max="9495" width="11.1428571428571" style="415" customWidth="1"/>
    <col min="9496" max="9497" width="10.5714285714286" style="415"/>
    <col min="9498" max="9498" width="11.1428571428571" style="415" customWidth="1"/>
    <col min="9499" max="9728" width="10.5714285714286" style="415"/>
    <col min="9729" max="9736" width="0" style="415" hidden="1" customWidth="1"/>
    <col min="9737" max="9737" width="3.71428571428571" style="415" customWidth="1"/>
    <col min="9738" max="9738" width="3.85714285714286" style="415" customWidth="1"/>
    <col min="9739" max="9739" width="3.71428571428571" style="415" customWidth="1"/>
    <col min="9740" max="9740" width="12.7142857142857" style="415" customWidth="1"/>
    <col min="9741" max="9741" width="52.7142857142857" style="415" customWidth="1"/>
    <col min="9742" max="9745" width="0" style="415" hidden="1" customWidth="1"/>
    <col min="9746" max="9746" width="12.2857142857143" style="415" customWidth="1"/>
    <col min="9747" max="9747" width="6.42857142857143" style="415" customWidth="1"/>
    <col min="9748" max="9748" width="12.2857142857143" style="415" customWidth="1"/>
    <col min="9749" max="9749" width="0" style="415" hidden="1" customWidth="1"/>
    <col min="9750" max="9750" width="3.71428571428571" style="415" customWidth="1"/>
    <col min="9751" max="9751" width="11.1428571428571" style="415" customWidth="1"/>
    <col min="9752" max="9753" width="10.5714285714286" style="415"/>
    <col min="9754" max="9754" width="11.1428571428571" style="415" customWidth="1"/>
    <col min="9755" max="9984" width="10.5714285714286" style="415"/>
    <col min="9985" max="9992" width="0" style="415" hidden="1" customWidth="1"/>
    <col min="9993" max="9993" width="3.71428571428571" style="415" customWidth="1"/>
    <col min="9994" max="9994" width="3.85714285714286" style="415" customWidth="1"/>
    <col min="9995" max="9995" width="3.71428571428571" style="415" customWidth="1"/>
    <col min="9996" max="9996" width="12.7142857142857" style="415" customWidth="1"/>
    <col min="9997" max="9997" width="52.7142857142857" style="415" customWidth="1"/>
    <col min="9998" max="10001" width="0" style="415" hidden="1" customWidth="1"/>
    <col min="10002" max="10002" width="12.2857142857143" style="415" customWidth="1"/>
    <col min="10003" max="10003" width="6.42857142857143" style="415" customWidth="1"/>
    <col min="10004" max="10004" width="12.2857142857143" style="415" customWidth="1"/>
    <col min="10005" max="10005" width="0" style="415" hidden="1" customWidth="1"/>
    <col min="10006" max="10006" width="3.71428571428571" style="415" customWidth="1"/>
    <col min="10007" max="10007" width="11.1428571428571" style="415" customWidth="1"/>
    <col min="10008" max="10009" width="10.5714285714286" style="415"/>
    <col min="10010" max="10010" width="11.1428571428571" style="415" customWidth="1"/>
    <col min="10011" max="10240" width="10.5714285714286" style="415"/>
    <col min="10241" max="10248" width="0" style="415" hidden="1" customWidth="1"/>
    <col min="10249" max="10249" width="3.71428571428571" style="415" customWidth="1"/>
    <col min="10250" max="10250" width="3.85714285714286" style="415" customWidth="1"/>
    <col min="10251" max="10251" width="3.71428571428571" style="415" customWidth="1"/>
    <col min="10252" max="10252" width="12.7142857142857" style="415" customWidth="1"/>
    <col min="10253" max="10253" width="52.7142857142857" style="415" customWidth="1"/>
    <col min="10254" max="10257" width="0" style="415" hidden="1" customWidth="1"/>
    <col min="10258" max="10258" width="12.2857142857143" style="415" customWidth="1"/>
    <col min="10259" max="10259" width="6.42857142857143" style="415" customWidth="1"/>
    <col min="10260" max="10260" width="12.2857142857143" style="415" customWidth="1"/>
    <col min="10261" max="10261" width="0" style="415" hidden="1" customWidth="1"/>
    <col min="10262" max="10262" width="3.71428571428571" style="415" customWidth="1"/>
    <col min="10263" max="10263" width="11.1428571428571" style="415" customWidth="1"/>
    <col min="10264" max="10265" width="10.5714285714286" style="415"/>
    <col min="10266" max="10266" width="11.1428571428571" style="415" customWidth="1"/>
    <col min="10267" max="10496" width="10.5714285714286" style="415"/>
    <col min="10497" max="10504" width="0" style="415" hidden="1" customWidth="1"/>
    <col min="10505" max="10505" width="3.71428571428571" style="415" customWidth="1"/>
    <col min="10506" max="10506" width="3.85714285714286" style="415" customWidth="1"/>
    <col min="10507" max="10507" width="3.71428571428571" style="415" customWidth="1"/>
    <col min="10508" max="10508" width="12.7142857142857" style="415" customWidth="1"/>
    <col min="10509" max="10509" width="52.7142857142857" style="415" customWidth="1"/>
    <col min="10510" max="10513" width="0" style="415" hidden="1" customWidth="1"/>
    <col min="10514" max="10514" width="12.2857142857143" style="415" customWidth="1"/>
    <col min="10515" max="10515" width="6.42857142857143" style="415" customWidth="1"/>
    <col min="10516" max="10516" width="12.2857142857143" style="415" customWidth="1"/>
    <col min="10517" max="10517" width="0" style="415" hidden="1" customWidth="1"/>
    <col min="10518" max="10518" width="3.71428571428571" style="415" customWidth="1"/>
    <col min="10519" max="10519" width="11.1428571428571" style="415" customWidth="1"/>
    <col min="10520" max="10521" width="10.5714285714286" style="415"/>
    <col min="10522" max="10522" width="11.1428571428571" style="415" customWidth="1"/>
    <col min="10523" max="10752" width="10.5714285714286" style="415"/>
    <col min="10753" max="10760" width="0" style="415" hidden="1" customWidth="1"/>
    <col min="10761" max="10761" width="3.71428571428571" style="415" customWidth="1"/>
    <col min="10762" max="10762" width="3.85714285714286" style="415" customWidth="1"/>
    <col min="10763" max="10763" width="3.71428571428571" style="415" customWidth="1"/>
    <col min="10764" max="10764" width="12.7142857142857" style="415" customWidth="1"/>
    <col min="10765" max="10765" width="52.7142857142857" style="415" customWidth="1"/>
    <col min="10766" max="10769" width="0" style="415" hidden="1" customWidth="1"/>
    <col min="10770" max="10770" width="12.2857142857143" style="415" customWidth="1"/>
    <col min="10771" max="10771" width="6.42857142857143" style="415" customWidth="1"/>
    <col min="10772" max="10772" width="12.2857142857143" style="415" customWidth="1"/>
    <col min="10773" max="10773" width="0" style="415" hidden="1" customWidth="1"/>
    <col min="10774" max="10774" width="3.71428571428571" style="415" customWidth="1"/>
    <col min="10775" max="10775" width="11.1428571428571" style="415" customWidth="1"/>
    <col min="10776" max="10777" width="10.5714285714286" style="415"/>
    <col min="10778" max="10778" width="11.1428571428571" style="415" customWidth="1"/>
    <col min="10779" max="11008" width="10.5714285714286" style="415"/>
    <col min="11009" max="11016" width="0" style="415" hidden="1" customWidth="1"/>
    <col min="11017" max="11017" width="3.71428571428571" style="415" customWidth="1"/>
    <col min="11018" max="11018" width="3.85714285714286" style="415" customWidth="1"/>
    <col min="11019" max="11019" width="3.71428571428571" style="415" customWidth="1"/>
    <col min="11020" max="11020" width="12.7142857142857" style="415" customWidth="1"/>
    <col min="11021" max="11021" width="52.7142857142857" style="415" customWidth="1"/>
    <col min="11022" max="11025" width="0" style="415" hidden="1" customWidth="1"/>
    <col min="11026" max="11026" width="12.2857142857143" style="415" customWidth="1"/>
    <col min="11027" max="11027" width="6.42857142857143" style="415" customWidth="1"/>
    <col min="11028" max="11028" width="12.2857142857143" style="415" customWidth="1"/>
    <col min="11029" max="11029" width="0" style="415" hidden="1" customWidth="1"/>
    <col min="11030" max="11030" width="3.71428571428571" style="415" customWidth="1"/>
    <col min="11031" max="11031" width="11.1428571428571" style="415" customWidth="1"/>
    <col min="11032" max="11033" width="10.5714285714286" style="415"/>
    <col min="11034" max="11034" width="11.1428571428571" style="415" customWidth="1"/>
    <col min="11035" max="11264" width="10.5714285714286" style="415"/>
    <col min="11265" max="11272" width="0" style="415" hidden="1" customWidth="1"/>
    <col min="11273" max="11273" width="3.71428571428571" style="415" customWidth="1"/>
    <col min="11274" max="11274" width="3.85714285714286" style="415" customWidth="1"/>
    <col min="11275" max="11275" width="3.71428571428571" style="415" customWidth="1"/>
    <col min="11276" max="11276" width="12.7142857142857" style="415" customWidth="1"/>
    <col min="11277" max="11277" width="52.7142857142857" style="415" customWidth="1"/>
    <col min="11278" max="11281" width="0" style="415" hidden="1" customWidth="1"/>
    <col min="11282" max="11282" width="12.2857142857143" style="415" customWidth="1"/>
    <col min="11283" max="11283" width="6.42857142857143" style="415" customWidth="1"/>
    <col min="11284" max="11284" width="12.2857142857143" style="415" customWidth="1"/>
    <col min="11285" max="11285" width="0" style="415" hidden="1" customWidth="1"/>
    <col min="11286" max="11286" width="3.71428571428571" style="415" customWidth="1"/>
    <col min="11287" max="11287" width="11.1428571428571" style="415" customWidth="1"/>
    <col min="11288" max="11289" width="10.5714285714286" style="415"/>
    <col min="11290" max="11290" width="11.1428571428571" style="415" customWidth="1"/>
    <col min="11291" max="11520" width="10.5714285714286" style="415"/>
    <col min="11521" max="11528" width="0" style="415" hidden="1" customWidth="1"/>
    <col min="11529" max="11529" width="3.71428571428571" style="415" customWidth="1"/>
    <col min="11530" max="11530" width="3.85714285714286" style="415" customWidth="1"/>
    <col min="11531" max="11531" width="3.71428571428571" style="415" customWidth="1"/>
    <col min="11532" max="11532" width="12.7142857142857" style="415" customWidth="1"/>
    <col min="11533" max="11533" width="52.7142857142857" style="415" customWidth="1"/>
    <col min="11534" max="11537" width="0" style="415" hidden="1" customWidth="1"/>
    <col min="11538" max="11538" width="12.2857142857143" style="415" customWidth="1"/>
    <col min="11539" max="11539" width="6.42857142857143" style="415" customWidth="1"/>
    <col min="11540" max="11540" width="12.2857142857143" style="415" customWidth="1"/>
    <col min="11541" max="11541" width="0" style="415" hidden="1" customWidth="1"/>
    <col min="11542" max="11542" width="3.71428571428571" style="415" customWidth="1"/>
    <col min="11543" max="11543" width="11.1428571428571" style="415" customWidth="1"/>
    <col min="11544" max="11545" width="10.5714285714286" style="415"/>
    <col min="11546" max="11546" width="11.1428571428571" style="415" customWidth="1"/>
    <col min="11547" max="11776" width="10.5714285714286" style="415"/>
    <col min="11777" max="11784" width="0" style="415" hidden="1" customWidth="1"/>
    <col min="11785" max="11785" width="3.71428571428571" style="415" customWidth="1"/>
    <col min="11786" max="11786" width="3.85714285714286" style="415" customWidth="1"/>
    <col min="11787" max="11787" width="3.71428571428571" style="415" customWidth="1"/>
    <col min="11788" max="11788" width="12.7142857142857" style="415" customWidth="1"/>
    <col min="11789" max="11789" width="52.7142857142857" style="415" customWidth="1"/>
    <col min="11790" max="11793" width="0" style="415" hidden="1" customWidth="1"/>
    <col min="11794" max="11794" width="12.2857142857143" style="415" customWidth="1"/>
    <col min="11795" max="11795" width="6.42857142857143" style="415" customWidth="1"/>
    <col min="11796" max="11796" width="12.2857142857143" style="415" customWidth="1"/>
    <col min="11797" max="11797" width="0" style="415" hidden="1" customWidth="1"/>
    <col min="11798" max="11798" width="3.71428571428571" style="415" customWidth="1"/>
    <col min="11799" max="11799" width="11.1428571428571" style="415" customWidth="1"/>
    <col min="11800" max="11801" width="10.5714285714286" style="415"/>
    <col min="11802" max="11802" width="11.1428571428571" style="415" customWidth="1"/>
    <col min="11803" max="12032" width="10.5714285714286" style="415"/>
    <col min="12033" max="12040" width="0" style="415" hidden="1" customWidth="1"/>
    <col min="12041" max="12041" width="3.71428571428571" style="415" customWidth="1"/>
    <col min="12042" max="12042" width="3.85714285714286" style="415" customWidth="1"/>
    <col min="12043" max="12043" width="3.71428571428571" style="415" customWidth="1"/>
    <col min="12044" max="12044" width="12.7142857142857" style="415" customWidth="1"/>
    <col min="12045" max="12045" width="52.7142857142857" style="415" customWidth="1"/>
    <col min="12046" max="12049" width="0" style="415" hidden="1" customWidth="1"/>
    <col min="12050" max="12050" width="12.2857142857143" style="415" customWidth="1"/>
    <col min="12051" max="12051" width="6.42857142857143" style="415" customWidth="1"/>
    <col min="12052" max="12052" width="12.2857142857143" style="415" customWidth="1"/>
    <col min="12053" max="12053" width="0" style="415" hidden="1" customWidth="1"/>
    <col min="12054" max="12054" width="3.71428571428571" style="415" customWidth="1"/>
    <col min="12055" max="12055" width="11.1428571428571" style="415" customWidth="1"/>
    <col min="12056" max="12057" width="10.5714285714286" style="415"/>
    <col min="12058" max="12058" width="11.1428571428571" style="415" customWidth="1"/>
    <col min="12059" max="12288" width="10.5714285714286" style="415"/>
    <col min="12289" max="12296" width="0" style="415" hidden="1" customWidth="1"/>
    <col min="12297" max="12297" width="3.71428571428571" style="415" customWidth="1"/>
    <col min="12298" max="12298" width="3.85714285714286" style="415" customWidth="1"/>
    <col min="12299" max="12299" width="3.71428571428571" style="415" customWidth="1"/>
    <col min="12300" max="12300" width="12.7142857142857" style="415" customWidth="1"/>
    <col min="12301" max="12301" width="52.7142857142857" style="415" customWidth="1"/>
    <col min="12302" max="12305" width="0" style="415" hidden="1" customWidth="1"/>
    <col min="12306" max="12306" width="12.2857142857143" style="415" customWidth="1"/>
    <col min="12307" max="12307" width="6.42857142857143" style="415" customWidth="1"/>
    <col min="12308" max="12308" width="12.2857142857143" style="415" customWidth="1"/>
    <col min="12309" max="12309" width="0" style="415" hidden="1" customWidth="1"/>
    <col min="12310" max="12310" width="3.71428571428571" style="415" customWidth="1"/>
    <col min="12311" max="12311" width="11.1428571428571" style="415" customWidth="1"/>
    <col min="12312" max="12313" width="10.5714285714286" style="415"/>
    <col min="12314" max="12314" width="11.1428571428571" style="415" customWidth="1"/>
    <col min="12315" max="12544" width="10.5714285714286" style="415"/>
    <col min="12545" max="12552" width="0" style="415" hidden="1" customWidth="1"/>
    <col min="12553" max="12553" width="3.71428571428571" style="415" customWidth="1"/>
    <col min="12554" max="12554" width="3.85714285714286" style="415" customWidth="1"/>
    <col min="12555" max="12555" width="3.71428571428571" style="415" customWidth="1"/>
    <col min="12556" max="12556" width="12.7142857142857" style="415" customWidth="1"/>
    <col min="12557" max="12557" width="52.7142857142857" style="415" customWidth="1"/>
    <col min="12558" max="12561" width="0" style="415" hidden="1" customWidth="1"/>
    <col min="12562" max="12562" width="12.2857142857143" style="415" customWidth="1"/>
    <col min="12563" max="12563" width="6.42857142857143" style="415" customWidth="1"/>
    <col min="12564" max="12564" width="12.2857142857143" style="415" customWidth="1"/>
    <col min="12565" max="12565" width="0" style="415" hidden="1" customWidth="1"/>
    <col min="12566" max="12566" width="3.71428571428571" style="415" customWidth="1"/>
    <col min="12567" max="12567" width="11.1428571428571" style="415" customWidth="1"/>
    <col min="12568" max="12569" width="10.5714285714286" style="415"/>
    <col min="12570" max="12570" width="11.1428571428571" style="415" customWidth="1"/>
    <col min="12571" max="12800" width="10.5714285714286" style="415"/>
    <col min="12801" max="12808" width="0" style="415" hidden="1" customWidth="1"/>
    <col min="12809" max="12809" width="3.71428571428571" style="415" customWidth="1"/>
    <col min="12810" max="12810" width="3.85714285714286" style="415" customWidth="1"/>
    <col min="12811" max="12811" width="3.71428571428571" style="415" customWidth="1"/>
    <col min="12812" max="12812" width="12.7142857142857" style="415" customWidth="1"/>
    <col min="12813" max="12813" width="52.7142857142857" style="415" customWidth="1"/>
    <col min="12814" max="12817" width="0" style="415" hidden="1" customWidth="1"/>
    <col min="12818" max="12818" width="12.2857142857143" style="415" customWidth="1"/>
    <col min="12819" max="12819" width="6.42857142857143" style="415" customWidth="1"/>
    <col min="12820" max="12820" width="12.2857142857143" style="415" customWidth="1"/>
    <col min="12821" max="12821" width="0" style="415" hidden="1" customWidth="1"/>
    <col min="12822" max="12822" width="3.71428571428571" style="415" customWidth="1"/>
    <col min="12823" max="12823" width="11.1428571428571" style="415" customWidth="1"/>
    <col min="12824" max="12825" width="10.5714285714286" style="415"/>
    <col min="12826" max="12826" width="11.1428571428571" style="415" customWidth="1"/>
    <col min="12827" max="13056" width="10.5714285714286" style="415"/>
    <col min="13057" max="13064" width="0" style="415" hidden="1" customWidth="1"/>
    <col min="13065" max="13065" width="3.71428571428571" style="415" customWidth="1"/>
    <col min="13066" max="13066" width="3.85714285714286" style="415" customWidth="1"/>
    <col min="13067" max="13067" width="3.71428571428571" style="415" customWidth="1"/>
    <col min="13068" max="13068" width="12.7142857142857" style="415" customWidth="1"/>
    <col min="13069" max="13069" width="52.7142857142857" style="415" customWidth="1"/>
    <col min="13070" max="13073" width="0" style="415" hidden="1" customWidth="1"/>
    <col min="13074" max="13074" width="12.2857142857143" style="415" customWidth="1"/>
    <col min="13075" max="13075" width="6.42857142857143" style="415" customWidth="1"/>
    <col min="13076" max="13076" width="12.2857142857143" style="415" customWidth="1"/>
    <col min="13077" max="13077" width="0" style="415" hidden="1" customWidth="1"/>
    <col min="13078" max="13078" width="3.71428571428571" style="415" customWidth="1"/>
    <col min="13079" max="13079" width="11.1428571428571" style="415" customWidth="1"/>
    <col min="13080" max="13081" width="10.5714285714286" style="415"/>
    <col min="13082" max="13082" width="11.1428571428571" style="415" customWidth="1"/>
    <col min="13083" max="13312" width="10.5714285714286" style="415"/>
    <col min="13313" max="13320" width="0" style="415" hidden="1" customWidth="1"/>
    <col min="13321" max="13321" width="3.71428571428571" style="415" customWidth="1"/>
    <col min="13322" max="13322" width="3.85714285714286" style="415" customWidth="1"/>
    <col min="13323" max="13323" width="3.71428571428571" style="415" customWidth="1"/>
    <col min="13324" max="13324" width="12.7142857142857" style="415" customWidth="1"/>
    <col min="13325" max="13325" width="52.7142857142857" style="415" customWidth="1"/>
    <col min="13326" max="13329" width="0" style="415" hidden="1" customWidth="1"/>
    <col min="13330" max="13330" width="12.2857142857143" style="415" customWidth="1"/>
    <col min="13331" max="13331" width="6.42857142857143" style="415" customWidth="1"/>
    <col min="13332" max="13332" width="12.2857142857143" style="415" customWidth="1"/>
    <col min="13333" max="13333" width="0" style="415" hidden="1" customWidth="1"/>
    <col min="13334" max="13334" width="3.71428571428571" style="415" customWidth="1"/>
    <col min="13335" max="13335" width="11.1428571428571" style="415" customWidth="1"/>
    <col min="13336" max="13337" width="10.5714285714286" style="415"/>
    <col min="13338" max="13338" width="11.1428571428571" style="415" customWidth="1"/>
    <col min="13339" max="13568" width="10.5714285714286" style="415"/>
    <col min="13569" max="13576" width="0" style="415" hidden="1" customWidth="1"/>
    <col min="13577" max="13577" width="3.71428571428571" style="415" customWidth="1"/>
    <col min="13578" max="13578" width="3.85714285714286" style="415" customWidth="1"/>
    <col min="13579" max="13579" width="3.71428571428571" style="415" customWidth="1"/>
    <col min="13580" max="13580" width="12.7142857142857" style="415" customWidth="1"/>
    <col min="13581" max="13581" width="52.7142857142857" style="415" customWidth="1"/>
    <col min="13582" max="13585" width="0" style="415" hidden="1" customWidth="1"/>
    <col min="13586" max="13586" width="12.2857142857143" style="415" customWidth="1"/>
    <col min="13587" max="13587" width="6.42857142857143" style="415" customWidth="1"/>
    <col min="13588" max="13588" width="12.2857142857143" style="415" customWidth="1"/>
    <col min="13589" max="13589" width="0" style="415" hidden="1" customWidth="1"/>
    <col min="13590" max="13590" width="3.71428571428571" style="415" customWidth="1"/>
    <col min="13591" max="13591" width="11.1428571428571" style="415" customWidth="1"/>
    <col min="13592" max="13593" width="10.5714285714286" style="415"/>
    <col min="13594" max="13594" width="11.1428571428571" style="415" customWidth="1"/>
    <col min="13595" max="13824" width="10.5714285714286" style="415"/>
    <col min="13825" max="13832" width="0" style="415" hidden="1" customWidth="1"/>
    <col min="13833" max="13833" width="3.71428571428571" style="415" customWidth="1"/>
    <col min="13834" max="13834" width="3.85714285714286" style="415" customWidth="1"/>
    <col min="13835" max="13835" width="3.71428571428571" style="415" customWidth="1"/>
    <col min="13836" max="13836" width="12.7142857142857" style="415" customWidth="1"/>
    <col min="13837" max="13837" width="52.7142857142857" style="415" customWidth="1"/>
    <col min="13838" max="13841" width="0" style="415" hidden="1" customWidth="1"/>
    <col min="13842" max="13842" width="12.2857142857143" style="415" customWidth="1"/>
    <col min="13843" max="13843" width="6.42857142857143" style="415" customWidth="1"/>
    <col min="13844" max="13844" width="12.2857142857143" style="415" customWidth="1"/>
    <col min="13845" max="13845" width="0" style="415" hidden="1" customWidth="1"/>
    <col min="13846" max="13846" width="3.71428571428571" style="415" customWidth="1"/>
    <col min="13847" max="13847" width="11.1428571428571" style="415" customWidth="1"/>
    <col min="13848" max="13849" width="10.5714285714286" style="415"/>
    <col min="13850" max="13850" width="11.1428571428571" style="415" customWidth="1"/>
    <col min="13851" max="14080" width="10.5714285714286" style="415"/>
    <col min="14081" max="14088" width="0" style="415" hidden="1" customWidth="1"/>
    <col min="14089" max="14089" width="3.71428571428571" style="415" customWidth="1"/>
    <col min="14090" max="14090" width="3.85714285714286" style="415" customWidth="1"/>
    <col min="14091" max="14091" width="3.71428571428571" style="415" customWidth="1"/>
    <col min="14092" max="14092" width="12.7142857142857" style="415" customWidth="1"/>
    <col min="14093" max="14093" width="52.7142857142857" style="415" customWidth="1"/>
    <col min="14094" max="14097" width="0" style="415" hidden="1" customWidth="1"/>
    <col min="14098" max="14098" width="12.2857142857143" style="415" customWidth="1"/>
    <col min="14099" max="14099" width="6.42857142857143" style="415" customWidth="1"/>
    <col min="14100" max="14100" width="12.2857142857143" style="415" customWidth="1"/>
    <col min="14101" max="14101" width="0" style="415" hidden="1" customWidth="1"/>
    <col min="14102" max="14102" width="3.71428571428571" style="415" customWidth="1"/>
    <col min="14103" max="14103" width="11.1428571428571" style="415" customWidth="1"/>
    <col min="14104" max="14105" width="10.5714285714286" style="415"/>
    <col min="14106" max="14106" width="11.1428571428571" style="415" customWidth="1"/>
    <col min="14107" max="14336" width="10.5714285714286" style="415"/>
    <col min="14337" max="14344" width="0" style="415" hidden="1" customWidth="1"/>
    <col min="14345" max="14345" width="3.71428571428571" style="415" customWidth="1"/>
    <col min="14346" max="14346" width="3.85714285714286" style="415" customWidth="1"/>
    <col min="14347" max="14347" width="3.71428571428571" style="415" customWidth="1"/>
    <col min="14348" max="14348" width="12.7142857142857" style="415" customWidth="1"/>
    <col min="14349" max="14349" width="52.7142857142857" style="415" customWidth="1"/>
    <col min="14350" max="14353" width="0" style="415" hidden="1" customWidth="1"/>
    <col min="14354" max="14354" width="12.2857142857143" style="415" customWidth="1"/>
    <col min="14355" max="14355" width="6.42857142857143" style="415" customWidth="1"/>
    <col min="14356" max="14356" width="12.2857142857143" style="415" customWidth="1"/>
    <col min="14357" max="14357" width="0" style="415" hidden="1" customWidth="1"/>
    <col min="14358" max="14358" width="3.71428571428571" style="415" customWidth="1"/>
    <col min="14359" max="14359" width="11.1428571428571" style="415" customWidth="1"/>
    <col min="14360" max="14361" width="10.5714285714286" style="415"/>
    <col min="14362" max="14362" width="11.1428571428571" style="415" customWidth="1"/>
    <col min="14363" max="14592" width="10.5714285714286" style="415"/>
    <col min="14593" max="14600" width="0" style="415" hidden="1" customWidth="1"/>
    <col min="14601" max="14601" width="3.71428571428571" style="415" customWidth="1"/>
    <col min="14602" max="14602" width="3.85714285714286" style="415" customWidth="1"/>
    <col min="14603" max="14603" width="3.71428571428571" style="415" customWidth="1"/>
    <col min="14604" max="14604" width="12.7142857142857" style="415" customWidth="1"/>
    <col min="14605" max="14605" width="52.7142857142857" style="415" customWidth="1"/>
    <col min="14606" max="14609" width="0" style="415" hidden="1" customWidth="1"/>
    <col min="14610" max="14610" width="12.2857142857143" style="415" customWidth="1"/>
    <col min="14611" max="14611" width="6.42857142857143" style="415" customWidth="1"/>
    <col min="14612" max="14612" width="12.2857142857143" style="415" customWidth="1"/>
    <col min="14613" max="14613" width="0" style="415" hidden="1" customWidth="1"/>
    <col min="14614" max="14614" width="3.71428571428571" style="415" customWidth="1"/>
    <col min="14615" max="14615" width="11.1428571428571" style="415" customWidth="1"/>
    <col min="14616" max="14617" width="10.5714285714286" style="415"/>
    <col min="14618" max="14618" width="11.1428571428571" style="415" customWidth="1"/>
    <col min="14619" max="14848" width="10.5714285714286" style="415"/>
    <col min="14849" max="14856" width="0" style="415" hidden="1" customWidth="1"/>
    <col min="14857" max="14857" width="3.71428571428571" style="415" customWidth="1"/>
    <col min="14858" max="14858" width="3.85714285714286" style="415" customWidth="1"/>
    <col min="14859" max="14859" width="3.71428571428571" style="415" customWidth="1"/>
    <col min="14860" max="14860" width="12.7142857142857" style="415" customWidth="1"/>
    <col min="14861" max="14861" width="52.7142857142857" style="415" customWidth="1"/>
    <col min="14862" max="14865" width="0" style="415" hidden="1" customWidth="1"/>
    <col min="14866" max="14866" width="12.2857142857143" style="415" customWidth="1"/>
    <col min="14867" max="14867" width="6.42857142857143" style="415" customWidth="1"/>
    <col min="14868" max="14868" width="12.2857142857143" style="415" customWidth="1"/>
    <col min="14869" max="14869" width="0" style="415" hidden="1" customWidth="1"/>
    <col min="14870" max="14870" width="3.71428571428571" style="415" customWidth="1"/>
    <col min="14871" max="14871" width="11.1428571428571" style="415" customWidth="1"/>
    <col min="14872" max="14873" width="10.5714285714286" style="415"/>
    <col min="14874" max="14874" width="11.1428571428571" style="415" customWidth="1"/>
    <col min="14875" max="15104" width="10.5714285714286" style="415"/>
    <col min="15105" max="15112" width="0" style="415" hidden="1" customWidth="1"/>
    <col min="15113" max="15113" width="3.71428571428571" style="415" customWidth="1"/>
    <col min="15114" max="15114" width="3.85714285714286" style="415" customWidth="1"/>
    <col min="15115" max="15115" width="3.71428571428571" style="415" customWidth="1"/>
    <col min="15116" max="15116" width="12.7142857142857" style="415" customWidth="1"/>
    <col min="15117" max="15117" width="52.7142857142857" style="415" customWidth="1"/>
    <col min="15118" max="15121" width="0" style="415" hidden="1" customWidth="1"/>
    <col min="15122" max="15122" width="12.2857142857143" style="415" customWidth="1"/>
    <col min="15123" max="15123" width="6.42857142857143" style="415" customWidth="1"/>
    <col min="15124" max="15124" width="12.2857142857143" style="415" customWidth="1"/>
    <col min="15125" max="15125" width="0" style="415" hidden="1" customWidth="1"/>
    <col min="15126" max="15126" width="3.71428571428571" style="415" customWidth="1"/>
    <col min="15127" max="15127" width="11.1428571428571" style="415" customWidth="1"/>
    <col min="15128" max="15129" width="10.5714285714286" style="415"/>
    <col min="15130" max="15130" width="11.1428571428571" style="415" customWidth="1"/>
    <col min="15131" max="15360" width="10.5714285714286" style="415"/>
    <col min="15361" max="15368" width="0" style="415" hidden="1" customWidth="1"/>
    <col min="15369" max="15369" width="3.71428571428571" style="415" customWidth="1"/>
    <col min="15370" max="15370" width="3.85714285714286" style="415" customWidth="1"/>
    <col min="15371" max="15371" width="3.71428571428571" style="415" customWidth="1"/>
    <col min="15372" max="15372" width="12.7142857142857" style="415" customWidth="1"/>
    <col min="15373" max="15373" width="52.7142857142857" style="415" customWidth="1"/>
    <col min="15374" max="15377" width="0" style="415" hidden="1" customWidth="1"/>
    <col min="15378" max="15378" width="12.2857142857143" style="415" customWidth="1"/>
    <col min="15379" max="15379" width="6.42857142857143" style="415" customWidth="1"/>
    <col min="15380" max="15380" width="12.2857142857143" style="415" customWidth="1"/>
    <col min="15381" max="15381" width="0" style="415" hidden="1" customWidth="1"/>
    <col min="15382" max="15382" width="3.71428571428571" style="415" customWidth="1"/>
    <col min="15383" max="15383" width="11.1428571428571" style="415" customWidth="1"/>
    <col min="15384" max="15385" width="10.5714285714286" style="415"/>
    <col min="15386" max="15386" width="11.1428571428571" style="415" customWidth="1"/>
    <col min="15387" max="15616" width="10.5714285714286" style="415"/>
    <col min="15617" max="15624" width="0" style="415" hidden="1" customWidth="1"/>
    <col min="15625" max="15625" width="3.71428571428571" style="415" customWidth="1"/>
    <col min="15626" max="15626" width="3.85714285714286" style="415" customWidth="1"/>
    <col min="15627" max="15627" width="3.71428571428571" style="415" customWidth="1"/>
    <col min="15628" max="15628" width="12.7142857142857" style="415" customWidth="1"/>
    <col min="15629" max="15629" width="52.7142857142857" style="415" customWidth="1"/>
    <col min="15630" max="15633" width="0" style="415" hidden="1" customWidth="1"/>
    <col min="15634" max="15634" width="12.2857142857143" style="415" customWidth="1"/>
    <col min="15635" max="15635" width="6.42857142857143" style="415" customWidth="1"/>
    <col min="15636" max="15636" width="12.2857142857143" style="415" customWidth="1"/>
    <col min="15637" max="15637" width="0" style="415" hidden="1" customWidth="1"/>
    <col min="15638" max="15638" width="3.71428571428571" style="415" customWidth="1"/>
    <col min="15639" max="15639" width="11.1428571428571" style="415" customWidth="1"/>
    <col min="15640" max="15641" width="10.5714285714286" style="415"/>
    <col min="15642" max="15642" width="11.1428571428571" style="415" customWidth="1"/>
    <col min="15643" max="15872" width="10.5714285714286" style="415"/>
    <col min="15873" max="15880" width="0" style="415" hidden="1" customWidth="1"/>
    <col min="15881" max="15881" width="3.71428571428571" style="415" customWidth="1"/>
    <col min="15882" max="15882" width="3.85714285714286" style="415" customWidth="1"/>
    <col min="15883" max="15883" width="3.71428571428571" style="415" customWidth="1"/>
    <col min="15884" max="15884" width="12.7142857142857" style="415" customWidth="1"/>
    <col min="15885" max="15885" width="52.7142857142857" style="415" customWidth="1"/>
    <col min="15886" max="15889" width="0" style="415" hidden="1" customWidth="1"/>
    <col min="15890" max="15890" width="12.2857142857143" style="415" customWidth="1"/>
    <col min="15891" max="15891" width="6.42857142857143" style="415" customWidth="1"/>
    <col min="15892" max="15892" width="12.2857142857143" style="415" customWidth="1"/>
    <col min="15893" max="15893" width="0" style="415" hidden="1" customWidth="1"/>
    <col min="15894" max="15894" width="3.71428571428571" style="415" customWidth="1"/>
    <col min="15895" max="15895" width="11.1428571428571" style="415" customWidth="1"/>
    <col min="15896" max="15897" width="10.5714285714286" style="415"/>
    <col min="15898" max="15898" width="11.1428571428571" style="415" customWidth="1"/>
    <col min="15899" max="16128" width="10.5714285714286" style="415"/>
    <col min="16129" max="16136" width="0" style="415" hidden="1" customWidth="1"/>
    <col min="16137" max="16137" width="3.71428571428571" style="415" customWidth="1"/>
    <col min="16138" max="16138" width="3.85714285714286" style="415" customWidth="1"/>
    <col min="16139" max="16139" width="3.71428571428571" style="415" customWidth="1"/>
    <col min="16140" max="16140" width="12.7142857142857" style="415" customWidth="1"/>
    <col min="16141" max="16141" width="52.7142857142857" style="415" customWidth="1"/>
    <col min="16142" max="16145" width="0" style="415" hidden="1" customWidth="1"/>
    <col min="16146" max="16146" width="12.2857142857143" style="415" customWidth="1"/>
    <col min="16147" max="16147" width="6.42857142857143" style="415" customWidth="1"/>
    <col min="16148" max="16148" width="12.2857142857143" style="415" customWidth="1"/>
    <col min="16149" max="16149" width="0" style="415" hidden="1" customWidth="1"/>
    <col min="16150" max="16150" width="3.71428571428571" style="415" customWidth="1"/>
    <col min="16151" max="16151" width="11.1428571428571" style="415" customWidth="1"/>
    <col min="16152" max="16153" width="10.5714285714286" style="415"/>
    <col min="16154" max="16154" width="11.1428571428571" style="415" customWidth="1"/>
    <col min="16155" max="16384" width="10.5714285714286" style="415"/>
  </cols>
  <sheetData>
    <row r="1" spans="17:18" ht="14.25" hidden="1">
      <c r="Q1" s="474"/>
      <c r="R1" s="474"/>
    </row>
    <row r="2" spans="21:21" ht="14.25" hidden="1">
      <c r="U2" s="474"/>
    </row>
    <row r="3" ht="14.25" hidden="1"/>
    <row r="4" spans="10:21" ht="3" customHeight="1">
      <c r="J4" s="421"/>
      <c r="K4" s="421"/>
      <c r="L4" s="416"/>
      <c r="M4" s="416"/>
      <c r="N4" s="416"/>
      <c r="O4" s="424"/>
      <c r="P4" s="424"/>
      <c r="Q4" s="424"/>
      <c r="R4" s="424"/>
      <c r="S4" s="424"/>
      <c r="T4" s="424"/>
      <c r="U4" s="424"/>
    </row>
    <row r="5" spans="10:21" ht="26.1" customHeight="1">
      <c r="J5" s="421"/>
      <c r="K5" s="421"/>
      <c r="L5" s="1172" t="s">
        <v>686</v>
      </c>
      <c r="M5" s="1172"/>
      <c r="N5" s="1172"/>
      <c r="O5" s="1172"/>
      <c r="P5" s="1172"/>
      <c r="Q5" s="1172"/>
      <c r="R5" s="1172"/>
      <c r="S5" s="1172"/>
      <c r="T5" s="1172"/>
      <c r="U5" s="555"/>
    </row>
    <row r="6" spans="10:22" ht="3" customHeight="1">
      <c r="J6" s="421"/>
      <c r="K6" s="421"/>
      <c r="L6" s="416"/>
      <c r="M6" s="416"/>
      <c r="N6" s="416"/>
      <c r="O6" s="420"/>
      <c r="P6" s="420"/>
      <c r="Q6" s="420"/>
      <c r="R6" s="420"/>
      <c r="S6" s="420"/>
      <c r="T6" s="420"/>
      <c r="U6" s="420"/>
      <c r="V6" s="424"/>
    </row>
    <row r="7" spans="1:34" s="698" customFormat="1" ht="5.25" hidden="1">
      <c r="A7" s="1020"/>
      <c r="B7" s="1020"/>
      <c r="C7" s="1020"/>
      <c r="D7" s="1020"/>
      <c r="E7" s="1020"/>
      <c r="F7" s="1020"/>
      <c r="G7" s="1023"/>
      <c r="H7" s="1023"/>
      <c r="I7" s="669"/>
      <c r="J7" s="670"/>
      <c r="K7" s="670"/>
      <c r="L7" s="671"/>
      <c r="M7" s="1089"/>
      <c r="N7" s="671"/>
      <c r="O7" s="1194"/>
      <c r="P7" s="1194"/>
      <c r="Q7" s="701"/>
      <c r="R7" s="701"/>
      <c r="S7" s="701"/>
      <c r="T7" s="701"/>
      <c r="U7" s="702"/>
      <c r="V7" s="703"/>
      <c r="X7" s="1020"/>
      <c r="Y7" s="1020"/>
      <c r="Z7" s="1020"/>
      <c r="AA7" s="1020"/>
      <c r="AB7" s="1020"/>
      <c r="AC7" s="1020"/>
      <c r="AD7" s="1020"/>
      <c r="AE7" s="1020"/>
      <c r="AF7" s="1020"/>
      <c r="AG7" s="1020"/>
      <c r="AH7" s="1020"/>
    </row>
    <row r="8" spans="1:34" s="698" customFormat="1" ht="5.25" hidden="1">
      <c r="A8" s="681"/>
      <c r="B8" s="681"/>
      <c r="C8" s="681"/>
      <c r="D8" s="681"/>
      <c r="E8" s="681"/>
      <c r="F8" s="681"/>
      <c r="G8" s="680"/>
      <c r="H8" s="680"/>
      <c r="I8" s="669"/>
      <c r="J8" s="670"/>
      <c r="K8" s="670"/>
      <c r="L8" s="671"/>
      <c r="M8" s="671"/>
      <c r="N8" s="671"/>
      <c r="O8" s="701"/>
      <c r="P8" s="701"/>
      <c r="Q8" s="701"/>
      <c r="R8" s="701"/>
      <c r="S8" s="701"/>
      <c r="T8" s="701"/>
      <c r="U8" s="702"/>
      <c r="V8" s="703"/>
      <c r="X8" s="681"/>
      <c r="Y8" s="681"/>
      <c r="Z8" s="681"/>
      <c r="AA8" s="681"/>
      <c r="AB8" s="681"/>
      <c r="AC8" s="681"/>
      <c r="AD8" s="681"/>
      <c r="AE8" s="681"/>
      <c r="AF8" s="681"/>
      <c r="AG8" s="681"/>
      <c r="AH8" s="681"/>
    </row>
    <row r="9" spans="1:28" s="668" customFormat="1" ht="5.25" hidden="1">
      <c r="A9" s="1042"/>
      <c r="B9" s="1042"/>
      <c r="C9" s="1042"/>
      <c r="D9" s="1042"/>
      <c r="E9" s="1042"/>
      <c r="F9" s="1042"/>
      <c r="G9" s="1042"/>
      <c r="H9" s="1042"/>
      <c r="L9" s="1092"/>
      <c r="M9" s="968"/>
      <c r="O9" s="1178"/>
      <c r="P9" s="1178"/>
      <c r="Q9" s="1178"/>
      <c r="R9" s="1178"/>
      <c r="S9" s="1178"/>
      <c r="T9" s="1178"/>
      <c r="U9" s="702"/>
      <c r="V9" s="702"/>
      <c r="X9" s="1042"/>
      <c r="Y9" s="1042"/>
      <c r="Z9" s="1042"/>
      <c r="AA9" s="1042"/>
      <c r="AB9" s="1042"/>
    </row>
    <row r="10" spans="1:34" s="461" customFormat="1" ht="18.75">
      <c r="A10" s="481"/>
      <c r="B10" s="481"/>
      <c r="C10" s="481"/>
      <c r="D10" s="481"/>
      <c r="E10" s="481"/>
      <c r="F10" s="481"/>
      <c r="G10" s="481"/>
      <c r="H10" s="481"/>
      <c r="L10" s="391"/>
      <c r="M10" s="508" t="str">
        <f>"Дата подачи заявления об "&amp;IF(datePr_ch="","утверждении","изменении")&amp;" тарифов"</f>
        <v>Дата подачи заявления об утверждении тарифов</v>
      </c>
      <c r="N10" s="1046"/>
      <c r="O10" s="1179" t="str">
        <f>IF(datePr_ch="",IF(datePr="","",datePr),datePr_ch)</f>
        <v>25.04.2023</v>
      </c>
      <c r="P10" s="1179"/>
      <c r="Q10" s="1179"/>
      <c r="R10" s="1179"/>
      <c r="S10" s="1179"/>
      <c r="T10" s="1179"/>
      <c r="U10" s="473"/>
      <c r="V10" s="473"/>
      <c r="W10" s="411"/>
      <c r="X10" s="481"/>
      <c r="Y10" s="481"/>
      <c r="Z10" s="481"/>
      <c r="AA10" s="481"/>
      <c r="AB10" s="481"/>
      <c r="AC10" s="481"/>
      <c r="AD10" s="481"/>
      <c r="AE10" s="481"/>
      <c r="AF10" s="481"/>
      <c r="AG10" s="481"/>
      <c r="AH10" s="481"/>
    </row>
    <row r="11" spans="1:34" s="461" customFormat="1" ht="22.5">
      <c r="A11" s="481"/>
      <c r="B11" s="481"/>
      <c r="C11" s="481"/>
      <c r="D11" s="481"/>
      <c r="E11" s="481"/>
      <c r="F11" s="481"/>
      <c r="G11" s="481"/>
      <c r="H11" s="481"/>
      <c r="L11" s="444"/>
      <c r="M11" s="508" t="str">
        <f>"Номер подачи заявления об "&amp;IF(numberPr_ch="","утверждении","изменении")&amp;" тарифов"</f>
        <v>Номер подачи заявления об утверждении тарифов</v>
      </c>
      <c r="N11" s="1046"/>
      <c r="O11" s="1179" t="str">
        <f>IF(numberPr_ch="",IF(numberPr="","",numberPr),numberPr_ch)</f>
        <v>01-03/0106</v>
      </c>
      <c r="P11" s="1179"/>
      <c r="Q11" s="1179"/>
      <c r="R11" s="1179"/>
      <c r="S11" s="1179"/>
      <c r="T11" s="1179"/>
      <c r="U11" s="473"/>
      <c r="V11" s="473"/>
      <c r="W11" s="411"/>
      <c r="X11" s="481"/>
      <c r="Y11" s="481"/>
      <c r="Z11" s="481"/>
      <c r="AA11" s="481"/>
      <c r="AB11" s="481"/>
      <c r="AC11" s="481"/>
      <c r="AD11" s="481"/>
      <c r="AE11" s="481"/>
      <c r="AF11" s="481"/>
      <c r="AG11" s="481"/>
      <c r="AH11" s="481"/>
    </row>
    <row r="12" spans="1:28" s="668" customFormat="1" ht="5.25" hidden="1">
      <c r="A12" s="1042"/>
      <c r="B12" s="1042"/>
      <c r="C12" s="1042"/>
      <c r="D12" s="1042"/>
      <c r="E12" s="1042"/>
      <c r="F12" s="1042"/>
      <c r="G12" s="1042"/>
      <c r="H12" s="1042"/>
      <c r="L12" s="1092"/>
      <c r="M12" s="968"/>
      <c r="O12" s="1178"/>
      <c r="P12" s="1178"/>
      <c r="Q12" s="1178"/>
      <c r="R12" s="1178"/>
      <c r="S12" s="1178"/>
      <c r="T12" s="1178"/>
      <c r="U12" s="702"/>
      <c r="V12" s="702"/>
      <c r="X12" s="1042"/>
      <c r="Y12" s="1042"/>
      <c r="Z12" s="1042"/>
      <c r="AA12" s="1042"/>
      <c r="AB12" s="1042"/>
    </row>
    <row r="13" spans="1:34" s="461" customFormat="1" ht="11.25" hidden="1">
      <c r="A13" s="481"/>
      <c r="B13" s="481"/>
      <c r="C13" s="481"/>
      <c r="D13" s="481"/>
      <c r="E13" s="481"/>
      <c r="F13" s="481"/>
      <c r="G13" s="481"/>
      <c r="H13" s="481"/>
      <c r="L13" s="1173"/>
      <c r="M13" s="1173"/>
      <c r="N13" s="458"/>
      <c r="O13" s="473"/>
      <c r="P13" s="473"/>
      <c r="Q13" s="473"/>
      <c r="R13" s="473"/>
      <c r="S13" s="473"/>
      <c r="T13" s="473"/>
      <c r="U13" s="479" t="s">
        <v>356</v>
      </c>
      <c r="X13" s="481"/>
      <c r="Y13" s="481"/>
      <c r="Z13" s="481"/>
      <c r="AA13" s="481"/>
      <c r="AB13" s="481"/>
      <c r="AC13" s="481"/>
      <c r="AD13" s="481"/>
      <c r="AE13" s="481"/>
      <c r="AF13" s="481"/>
      <c r="AG13" s="481"/>
      <c r="AH13" s="481"/>
    </row>
    <row r="14" spans="10:21" ht="14.25">
      <c r="J14" s="421"/>
      <c r="K14" s="421"/>
      <c r="L14" s="416"/>
      <c r="M14" s="416"/>
      <c r="N14" s="394"/>
      <c r="O14" s="1180"/>
      <c r="P14" s="1180"/>
      <c r="Q14" s="1180"/>
      <c r="R14" s="1180"/>
      <c r="S14" s="1180"/>
      <c r="T14" s="1180"/>
      <c r="U14" s="1180"/>
    </row>
    <row r="15" spans="10:23" ht="14.25">
      <c r="J15" s="421"/>
      <c r="K15" s="421"/>
      <c r="L15" s="1118" t="s">
        <v>422</v>
      </c>
      <c r="M15" s="1118"/>
      <c r="N15" s="1118"/>
      <c r="O15" s="1118"/>
      <c r="P15" s="1118"/>
      <c r="Q15" s="1118"/>
      <c r="R15" s="1118"/>
      <c r="S15" s="1118"/>
      <c r="T15" s="1118"/>
      <c r="U15" s="1118"/>
      <c r="V15" s="1118"/>
      <c r="W15" s="1118" t="s">
        <v>423</v>
      </c>
    </row>
    <row r="16" spans="10:23" ht="14.25" customHeight="1">
      <c r="J16" s="421"/>
      <c r="K16" s="421"/>
      <c r="L16" s="1186" t="s">
        <v>87</v>
      </c>
      <c r="M16" s="1186" t="s">
        <v>572</v>
      </c>
      <c r="N16" s="552"/>
      <c r="O16" s="1187" t="s">
        <v>574</v>
      </c>
      <c r="P16" s="1188"/>
      <c r="Q16" s="1188"/>
      <c r="R16" s="1188"/>
      <c r="S16" s="1188"/>
      <c r="T16" s="1189"/>
      <c r="U16" s="1169" t="s">
        <v>324</v>
      </c>
      <c r="V16" s="1183" t="s">
        <v>259</v>
      </c>
      <c r="W16" s="1118"/>
    </row>
    <row r="17" spans="10:23" ht="14.25" customHeight="1">
      <c r="J17" s="421"/>
      <c r="K17" s="421"/>
      <c r="L17" s="1186"/>
      <c r="M17" s="1186"/>
      <c r="N17" s="553"/>
      <c r="O17" s="1192" t="s">
        <v>548</v>
      </c>
      <c r="P17" s="1190" t="s">
        <v>255</v>
      </c>
      <c r="Q17" s="1191"/>
      <c r="R17" s="1166" t="s">
        <v>585</v>
      </c>
      <c r="S17" s="1167"/>
      <c r="T17" s="1168"/>
      <c r="U17" s="1170"/>
      <c r="V17" s="1184"/>
      <c r="W17" s="1118"/>
    </row>
    <row r="18" spans="10:23" ht="33.75" customHeight="1">
      <c r="J18" s="421"/>
      <c r="K18" s="421"/>
      <c r="L18" s="1186"/>
      <c r="M18" s="1186"/>
      <c r="N18" s="554"/>
      <c r="O18" s="1193"/>
      <c r="P18" s="427" t="s">
        <v>549</v>
      </c>
      <c r="Q18" s="427" t="s">
        <v>5</v>
      </c>
      <c r="R18" s="428" t="s">
        <v>258</v>
      </c>
      <c r="S18" s="1181" t="s">
        <v>257</v>
      </c>
      <c r="T18" s="1182"/>
      <c r="U18" s="1171"/>
      <c r="V18" s="1185"/>
      <c r="W18" s="1118"/>
    </row>
    <row r="19" spans="10:23" ht="14.25">
      <c r="J19" s="421"/>
      <c r="K19" s="460">
        <v>1</v>
      </c>
      <c r="L19" s="538" t="s">
        <v>88</v>
      </c>
      <c r="M19" s="538" t="s">
        <v>47</v>
      </c>
      <c r="N19" s="540" t="str">
        <f ca="1">OFFSET(N19,0,-1)</f>
        <v>2</v>
      </c>
      <c r="O19" s="539">
        <f ca="1">OFFSET(O19,0,-1)+1</f>
        <v>3</v>
      </c>
      <c r="P19" s="539">
        <f ca="1">OFFSET(P19,0,-1)+1</f>
        <v>4</v>
      </c>
      <c r="Q19" s="539">
        <f ca="1">OFFSET(Q19,0,-1)+1</f>
        <v>5</v>
      </c>
      <c r="R19" s="539">
        <f ca="1">OFFSET(R19,0,-1)+1</f>
        <v>6</v>
      </c>
      <c r="S19" s="1174">
        <f ca="1">OFFSET(S19,0,-1)+1</f>
        <v>7</v>
      </c>
      <c r="T19" s="1174"/>
      <c r="U19" s="539">
        <f ca="1">OFFSET(U19,0,-2)+1</f>
        <v>8</v>
      </c>
      <c r="V19" s="540">
        <f ca="1">OFFSET(V19,0,-1)</f>
        <v>8</v>
      </c>
      <c r="W19" s="539">
        <f ca="1">OFFSET(W19,0,-1)+1</f>
        <v>9</v>
      </c>
    </row>
    <row r="20" spans="1:36" ht="22.5">
      <c r="A20" s="1157">
        <v>1</v>
      </c>
      <c r="B20" s="753"/>
      <c r="C20" s="753"/>
      <c r="D20" s="753"/>
      <c r="E20" s="754"/>
      <c r="F20" s="755"/>
      <c r="G20" s="755"/>
      <c r="H20" s="755"/>
      <c r="I20" s="756"/>
      <c r="J20" s="751"/>
      <c r="K20" s="758"/>
      <c r="L20" s="484">
        <f>mergeValue(A20)</f>
        <v>1</v>
      </c>
      <c r="M20" s="532" t="s">
        <v>18</v>
      </c>
      <c r="N20" s="537"/>
      <c r="O20" s="1158"/>
      <c r="P20" s="1158"/>
      <c r="Q20" s="1158"/>
      <c r="R20" s="1158"/>
      <c r="S20" s="1158"/>
      <c r="T20" s="1158"/>
      <c r="U20" s="1158"/>
      <c r="V20" s="1158"/>
      <c r="W20" s="1050" t="s">
        <v>687</v>
      </c>
      <c r="Y20" s="480"/>
      <c r="Z20" s="480" t="str">
        <f t="shared" si="0" ref="Z20:Z33">IF(M20="","",M20)</f>
        <v>Наименование тарифа</v>
      </c>
      <c r="AA20" s="480"/>
      <c r="AB20" s="480"/>
      <c r="AC20" s="480"/>
      <c r="AI20" s="476"/>
      <c r="AJ20" s="476"/>
    </row>
    <row r="21" spans="1:36" ht="22.5">
      <c r="A21" s="1157"/>
      <c r="B21" s="1157">
        <v>1</v>
      </c>
      <c r="C21" s="753"/>
      <c r="D21" s="753"/>
      <c r="E21" s="755"/>
      <c r="F21" s="755"/>
      <c r="G21" s="755"/>
      <c r="H21" s="755"/>
      <c r="I21" s="750"/>
      <c r="J21" s="749"/>
      <c r="K21" s="752"/>
      <c r="L21" s="484" t="str">
        <f>mergeValue(A21)&amp;"."&amp;mergeValue(B21)</f>
        <v>1.1</v>
      </c>
      <c r="M21" s="438" t="s">
        <v>14</v>
      </c>
      <c r="N21" s="537"/>
      <c r="O21" s="1158"/>
      <c r="P21" s="1158"/>
      <c r="Q21" s="1158"/>
      <c r="R21" s="1158"/>
      <c r="S21" s="1158"/>
      <c r="T21" s="1158"/>
      <c r="U21" s="1158"/>
      <c r="V21" s="1158"/>
      <c r="W21" s="1050" t="s">
        <v>436</v>
      </c>
      <c r="Y21" s="480"/>
      <c r="Z21" s="480" t="str">
        <f t="shared" si="0"/>
        <v>Территория действия тарифа</v>
      </c>
      <c r="AA21" s="480"/>
      <c r="AB21" s="480"/>
      <c r="AC21" s="480"/>
      <c r="AI21" s="476"/>
      <c r="AJ21" s="476"/>
    </row>
    <row r="22" spans="1:36" ht="22.5">
      <c r="A22" s="1157"/>
      <c r="B22" s="1157"/>
      <c r="C22" s="1157">
        <v>1</v>
      </c>
      <c r="D22" s="753"/>
      <c r="E22" s="755"/>
      <c r="F22" s="755"/>
      <c r="G22" s="755"/>
      <c r="H22" s="755"/>
      <c r="I22" s="757"/>
      <c r="J22" s="749"/>
      <c r="K22" s="752"/>
      <c r="L22" s="484" t="str">
        <f>mergeValue(A22)&amp;"."&amp;mergeValue(B22)&amp;"."&amp;mergeValue(C22)</f>
        <v>1.1.1</v>
      </c>
      <c r="M22" s="439" t="s">
        <v>6</v>
      </c>
      <c r="N22" s="537"/>
      <c r="O22" s="1158"/>
      <c r="P22" s="1158"/>
      <c r="Q22" s="1158"/>
      <c r="R22" s="1158"/>
      <c r="S22" s="1158"/>
      <c r="T22" s="1158"/>
      <c r="U22" s="1158"/>
      <c r="V22" s="1158"/>
      <c r="W22" s="1050" t="s">
        <v>570</v>
      </c>
      <c r="Y22" s="480"/>
      <c r="Z22" s="480" t="str">
        <f t="shared" si="0"/>
        <v xml:space="preserve">Наименование системы теплоснабжения </v>
      </c>
      <c r="AA22" s="480"/>
      <c r="AB22" s="480"/>
      <c r="AC22" s="480"/>
      <c r="AI22" s="476"/>
      <c r="AJ22" s="476"/>
    </row>
    <row r="23" spans="1:36" ht="22.5">
      <c r="A23" s="1157"/>
      <c r="B23" s="1157"/>
      <c r="C23" s="1157"/>
      <c r="D23" s="1157">
        <v>1</v>
      </c>
      <c r="E23" s="755"/>
      <c r="F23" s="755"/>
      <c r="G23" s="755"/>
      <c r="H23" s="755"/>
      <c r="I23" s="757"/>
      <c r="J23" s="749"/>
      <c r="K23" s="752"/>
      <c r="L23" s="484" t="str">
        <f>mergeValue(A23)&amp;"."&amp;mergeValue(B23)&amp;"."&amp;mergeValue(C23)&amp;"."&amp;mergeValue(D23)</f>
        <v>1.1.1.1</v>
      </c>
      <c r="M23" s="440" t="s">
        <v>20</v>
      </c>
      <c r="N23" s="537"/>
      <c r="O23" s="1158"/>
      <c r="P23" s="1158"/>
      <c r="Q23" s="1158"/>
      <c r="R23" s="1158"/>
      <c r="S23" s="1158"/>
      <c r="T23" s="1158"/>
      <c r="U23" s="1158"/>
      <c r="V23" s="1158"/>
      <c r="W23" s="1050" t="s">
        <v>571</v>
      </c>
      <c r="Y23" s="480"/>
      <c r="Z23" s="480" t="str">
        <f t="shared" si="0"/>
        <v xml:space="preserve">Источник тепловой энергии  </v>
      </c>
      <c r="AA23" s="480"/>
      <c r="AB23" s="480"/>
      <c r="AC23" s="480"/>
      <c r="AI23" s="476"/>
      <c r="AJ23" s="476"/>
    </row>
    <row r="24" spans="1:36" ht="78.75">
      <c r="A24" s="1157"/>
      <c r="B24" s="1157"/>
      <c r="C24" s="1157"/>
      <c r="D24" s="1157"/>
      <c r="E24" s="1157">
        <v>1</v>
      </c>
      <c r="F24" s="755"/>
      <c r="G24" s="755"/>
      <c r="H24" s="753">
        <v>1</v>
      </c>
      <c r="I24" s="1157">
        <v>1</v>
      </c>
      <c r="J24" s="755"/>
      <c r="K24" s="760"/>
      <c r="L24" s="484" t="str">
        <f>mergeValue(A24)&amp;"."&amp;mergeValue(B24)&amp;"."&amp;mergeValue(C24)&amp;"."&amp;mergeValue(D24)&amp;"."&amp;mergeValue(E24)</f>
        <v>1.1.1.1.1</v>
      </c>
      <c r="M24" s="446" t="s">
        <v>7</v>
      </c>
      <c r="N24" s="537"/>
      <c r="O24" s="1159"/>
      <c r="P24" s="1159"/>
      <c r="Q24" s="1159"/>
      <c r="R24" s="1159"/>
      <c r="S24" s="1159"/>
      <c r="T24" s="1159"/>
      <c r="U24" s="1159"/>
      <c r="V24" s="1159"/>
      <c r="W24" s="1050" t="s">
        <v>688</v>
      </c>
      <c r="Y24" s="480"/>
      <c r="Z24" s="480" t="str">
        <f t="shared" si="0"/>
        <v>Схема подключения теплопотребляющей установки к коллектору источника тепловой энергии</v>
      </c>
      <c r="AA24" s="480"/>
      <c r="AB24" s="480"/>
      <c r="AC24" s="480"/>
      <c r="AI24" s="476"/>
      <c r="AJ24" s="476"/>
    </row>
    <row r="25" spans="1:36" ht="33.75">
      <c r="A25" s="1157"/>
      <c r="B25" s="1157"/>
      <c r="C25" s="1157"/>
      <c r="D25" s="1157"/>
      <c r="E25" s="1157"/>
      <c r="F25" s="1157">
        <v>1</v>
      </c>
      <c r="G25" s="753"/>
      <c r="H25" s="753"/>
      <c r="I25" s="1157"/>
      <c r="J25" s="1157">
        <v>1</v>
      </c>
      <c r="K25" s="761"/>
      <c r="L25" s="484" t="str">
        <f>mergeValue(A25)&amp;"."&amp;mergeValue(B25)&amp;"."&amp;mergeValue(C25)&amp;"."&amp;mergeValue(D25)&amp;"."&amp;mergeValue(E25)&amp;"."&amp;mergeValue(F25)</f>
        <v>1.1.1.1.1.1</v>
      </c>
      <c r="M25" s="447" t="s">
        <v>8</v>
      </c>
      <c r="N25" s="537"/>
      <c r="O25" s="1160"/>
      <c r="P25" s="1161"/>
      <c r="Q25" s="1161"/>
      <c r="R25" s="1161"/>
      <c r="S25" s="1161"/>
      <c r="T25" s="1161"/>
      <c r="U25" s="1161"/>
      <c r="V25" s="1162"/>
      <c r="W25" s="1050" t="s">
        <v>689</v>
      </c>
      <c r="Y25" s="480"/>
      <c r="Z25" s="480" t="str">
        <f t="shared" si="0"/>
        <v>Группа потребителей</v>
      </c>
      <c r="AA25" s="480"/>
      <c r="AB25" s="480"/>
      <c r="AC25" s="480"/>
      <c r="AI25" s="476"/>
      <c r="AJ25" s="476"/>
    </row>
    <row r="26" spans="1:36" ht="122.1" customHeight="1">
      <c r="A26" s="1157"/>
      <c r="B26" s="1157"/>
      <c r="C26" s="1157"/>
      <c r="D26" s="1157"/>
      <c r="E26" s="1157"/>
      <c r="F26" s="1157"/>
      <c r="G26" s="753">
        <v>1</v>
      </c>
      <c r="H26" s="753"/>
      <c r="I26" s="1157"/>
      <c r="J26" s="1157"/>
      <c r="K26" s="761">
        <v>1</v>
      </c>
      <c r="L26" s="484" t="str">
        <f>mergeValue(A26)&amp;"."&amp;mergeValue(B26)&amp;"."&amp;mergeValue(C26)&amp;"."&amp;mergeValue(D26)&amp;"."&amp;mergeValue(E26)&amp;"."&amp;mergeValue(F26)&amp;"."&amp;mergeValue(G26)</f>
        <v>1.1.1.1.1.1.1</v>
      </c>
      <c r="M26" s="1010"/>
      <c r="N26" s="537"/>
      <c r="O26" s="454"/>
      <c r="P26" s="454"/>
      <c r="Q26" s="962"/>
      <c r="R26" s="1164"/>
      <c r="S26" s="1165" t="s">
        <v>80</v>
      </c>
      <c r="T26" s="1164"/>
      <c r="U26" s="1165" t="s">
        <v>81</v>
      </c>
      <c r="V26" s="454"/>
      <c r="W26" s="1175" t="s">
        <v>690</v>
      </c>
      <c r="X26" s="476" t="str">
        <f>strCheckDate(O27:V27)</f>
        <v/>
      </c>
      <c r="Y26" s="480"/>
      <c r="Z26" s="480" t="str">
        <f t="shared" si="0"/>
        <v/>
      </c>
      <c r="AA26" s="480"/>
      <c r="AB26" s="480"/>
      <c r="AC26" s="480"/>
      <c r="AI26" s="476"/>
      <c r="AJ26" s="476"/>
    </row>
    <row r="27" spans="1:36" ht="11.25" hidden="1">
      <c r="A27" s="1157"/>
      <c r="B27" s="1157"/>
      <c r="C27" s="1157"/>
      <c r="D27" s="1157"/>
      <c r="E27" s="1157"/>
      <c r="F27" s="1157"/>
      <c r="G27" s="753"/>
      <c r="H27" s="753"/>
      <c r="I27" s="1157"/>
      <c r="J27" s="1157"/>
      <c r="K27" s="761"/>
      <c r="L27" s="491"/>
      <c r="M27" s="537"/>
      <c r="N27" s="537"/>
      <c r="O27" s="454"/>
      <c r="P27" s="454"/>
      <c r="Q27" s="475" t="str">
        <f>R26&amp;"-"&amp;T26</f>
        <v>-</v>
      </c>
      <c r="R27" s="1164"/>
      <c r="S27" s="1165"/>
      <c r="T27" s="1164"/>
      <c r="U27" s="1165"/>
      <c r="V27" s="454"/>
      <c r="W27" s="1176"/>
      <c r="Y27" s="480"/>
      <c r="Z27" s="480" t="str">
        <f t="shared" si="0"/>
        <v/>
      </c>
      <c r="AA27" s="480"/>
      <c r="AB27" s="480"/>
      <c r="AC27" s="480"/>
      <c r="AI27" s="476"/>
      <c r="AJ27" s="476"/>
    </row>
    <row r="28" spans="1:36" ht="15" customHeight="1">
      <c r="A28" s="1157"/>
      <c r="B28" s="1157"/>
      <c r="C28" s="1157"/>
      <c r="D28" s="1157"/>
      <c r="E28" s="1157"/>
      <c r="F28" s="1157"/>
      <c r="G28" s="755"/>
      <c r="H28" s="753"/>
      <c r="I28" s="1157"/>
      <c r="J28" s="1157"/>
      <c r="K28" s="760"/>
      <c r="L28" s="430"/>
      <c r="M28" s="449" t="s">
        <v>23</v>
      </c>
      <c r="N28" s="456"/>
      <c r="O28" s="456"/>
      <c r="P28" s="456"/>
      <c r="Q28" s="456"/>
      <c r="R28" s="456"/>
      <c r="S28" s="456"/>
      <c r="T28" s="456"/>
      <c r="U28" s="456"/>
      <c r="V28" s="452"/>
      <c r="W28" s="1177"/>
      <c r="Y28" s="480"/>
      <c r="Z28" s="480" t="str">
        <f t="shared" si="0"/>
        <v>Добавить вид теплоносителя (параметры теплоносителя)</v>
      </c>
      <c r="AA28" s="480"/>
      <c r="AB28" s="480"/>
      <c r="AC28" s="480"/>
      <c r="AI28" s="476"/>
      <c r="AJ28" s="476"/>
    </row>
    <row r="29" spans="1:36" ht="15" customHeight="1">
      <c r="A29" s="1157"/>
      <c r="B29" s="1157"/>
      <c r="C29" s="1157"/>
      <c r="D29" s="1157"/>
      <c r="E29" s="1157"/>
      <c r="F29" s="755"/>
      <c r="G29" s="755"/>
      <c r="H29" s="753"/>
      <c r="I29" s="1157"/>
      <c r="J29" s="755"/>
      <c r="K29" s="760"/>
      <c r="L29" s="430"/>
      <c r="M29" s="448" t="s">
        <v>9</v>
      </c>
      <c r="N29" s="456"/>
      <c r="O29" s="456"/>
      <c r="P29" s="456"/>
      <c r="Q29" s="456"/>
      <c r="R29" s="456"/>
      <c r="S29" s="456"/>
      <c r="T29" s="456"/>
      <c r="U29" s="455"/>
      <c r="V29" s="456"/>
      <c r="W29" s="556"/>
      <c r="Y29" s="480"/>
      <c r="Z29" s="480" t="str">
        <f t="shared" si="0"/>
        <v>Добавить группу потребителей</v>
      </c>
      <c r="AA29" s="480"/>
      <c r="AB29" s="480"/>
      <c r="AC29" s="480"/>
      <c r="AI29" s="476"/>
      <c r="AJ29" s="476"/>
    </row>
    <row r="30" spans="1:36" ht="15" customHeight="1">
      <c r="A30" s="1157"/>
      <c r="B30" s="1157"/>
      <c r="C30" s="1157"/>
      <c r="D30" s="1157"/>
      <c r="E30" s="759"/>
      <c r="F30" s="755"/>
      <c r="G30" s="755"/>
      <c r="H30" s="755"/>
      <c r="I30" s="751"/>
      <c r="J30" s="748"/>
      <c r="K30" s="758"/>
      <c r="L30" s="430"/>
      <c r="M30" s="443" t="s">
        <v>10</v>
      </c>
      <c r="N30" s="456"/>
      <c r="O30" s="456"/>
      <c r="P30" s="456"/>
      <c r="Q30" s="456"/>
      <c r="R30" s="456"/>
      <c r="S30" s="456"/>
      <c r="T30" s="456"/>
      <c r="U30" s="455"/>
      <c r="V30" s="456"/>
      <c r="W30" s="556"/>
      <c r="Y30" s="480"/>
      <c r="Z30" s="480" t="str">
        <f t="shared" si="0"/>
        <v>Добавить схему подключения</v>
      </c>
      <c r="AA30" s="480"/>
      <c r="AB30" s="480"/>
      <c r="AC30" s="480"/>
      <c r="AI30" s="476"/>
      <c r="AJ30" s="476"/>
    </row>
    <row r="31" spans="1:36" ht="15" customHeight="1">
      <c r="A31" s="1157"/>
      <c r="B31" s="1157"/>
      <c r="C31" s="1157"/>
      <c r="D31" s="759"/>
      <c r="E31" s="759"/>
      <c r="F31" s="755"/>
      <c r="G31" s="755"/>
      <c r="H31" s="755"/>
      <c r="I31" s="751"/>
      <c r="J31" s="748"/>
      <c r="K31" s="758"/>
      <c r="L31" s="430"/>
      <c r="M31" s="442" t="s">
        <v>15</v>
      </c>
      <c r="N31" s="456"/>
      <c r="O31" s="456"/>
      <c r="P31" s="456"/>
      <c r="Q31" s="456"/>
      <c r="R31" s="456"/>
      <c r="S31" s="456"/>
      <c r="T31" s="456"/>
      <c r="U31" s="455"/>
      <c r="V31" s="456"/>
      <c r="W31" s="556"/>
      <c r="Y31" s="480"/>
      <c r="Z31" s="480" t="str">
        <f t="shared" si="0"/>
        <v>Добавить источник тепловой энергии</v>
      </c>
      <c r="AA31" s="480"/>
      <c r="AB31" s="480"/>
      <c r="AC31" s="480"/>
      <c r="AI31" s="476"/>
      <c r="AJ31" s="476"/>
    </row>
    <row r="32" spans="1:36" ht="15" customHeight="1">
      <c r="A32" s="1157"/>
      <c r="B32" s="1157"/>
      <c r="C32" s="759"/>
      <c r="D32" s="759"/>
      <c r="E32" s="759"/>
      <c r="F32" s="759"/>
      <c r="G32" s="764"/>
      <c r="H32" s="751"/>
      <c r="I32" s="762"/>
      <c r="J32" s="748"/>
      <c r="K32" s="763"/>
      <c r="L32" s="430"/>
      <c r="M32" s="441" t="s">
        <v>16</v>
      </c>
      <c r="N32" s="456"/>
      <c r="O32" s="456"/>
      <c r="P32" s="456"/>
      <c r="Q32" s="456"/>
      <c r="R32" s="456"/>
      <c r="S32" s="456"/>
      <c r="T32" s="456"/>
      <c r="U32" s="455"/>
      <c r="V32" s="456"/>
      <c r="W32" s="556"/>
      <c r="Y32" s="480"/>
      <c r="Z32" s="480" t="str">
        <f t="shared" si="0"/>
        <v>Добавить наименование системы теплоснабжения</v>
      </c>
      <c r="AA32" s="480"/>
      <c r="AB32" s="480"/>
      <c r="AC32" s="480"/>
      <c r="AI32" s="476"/>
      <c r="AJ32" s="476"/>
    </row>
    <row r="33" spans="1:36" ht="15" customHeight="1">
      <c r="A33" s="1157"/>
      <c r="B33" s="759"/>
      <c r="C33" s="759"/>
      <c r="D33" s="759"/>
      <c r="E33" s="759"/>
      <c r="F33" s="759"/>
      <c r="G33" s="764"/>
      <c r="H33" s="751"/>
      <c r="I33" s="751"/>
      <c r="J33" s="748"/>
      <c r="K33" s="758"/>
      <c r="L33" s="430"/>
      <c r="M33" s="450" t="s">
        <v>17</v>
      </c>
      <c r="N33" s="456"/>
      <c r="O33" s="456"/>
      <c r="P33" s="456"/>
      <c r="Q33" s="456"/>
      <c r="R33" s="456"/>
      <c r="S33" s="456"/>
      <c r="T33" s="456"/>
      <c r="U33" s="455"/>
      <c r="V33" s="456"/>
      <c r="W33" s="556"/>
      <c r="Y33" s="480"/>
      <c r="Z33" s="480" t="str">
        <f t="shared" si="0"/>
        <v>Добавить территорию действия тарифа</v>
      </c>
      <c r="AA33" s="480"/>
      <c r="AB33" s="480"/>
      <c r="AC33" s="480"/>
      <c r="AI33" s="476"/>
      <c r="AJ33" s="476"/>
    </row>
    <row r="34" spans="1:34" s="414" customFormat="1" ht="15" customHeight="1">
      <c r="A34" s="747"/>
      <c r="B34" s="747"/>
      <c r="C34" s="747"/>
      <c r="D34" s="747"/>
      <c r="E34" s="747"/>
      <c r="F34" s="747"/>
      <c r="G34" s="747"/>
      <c r="H34" s="747"/>
      <c r="I34" s="747"/>
      <c r="J34" s="747"/>
      <c r="K34" s="747"/>
      <c r="L34" s="384"/>
      <c r="M34" s="457" t="s">
        <v>293</v>
      </c>
      <c r="N34" s="456"/>
      <c r="O34" s="456"/>
      <c r="P34" s="456"/>
      <c r="Q34" s="456"/>
      <c r="R34" s="456"/>
      <c r="S34" s="456"/>
      <c r="T34" s="456"/>
      <c r="U34" s="455"/>
      <c r="V34" s="456"/>
      <c r="W34" s="556"/>
      <c r="X34" s="478"/>
      <c r="Y34" s="478"/>
      <c r="Z34" s="478"/>
      <c r="AA34" s="478"/>
      <c r="AB34" s="478"/>
      <c r="AC34" s="478"/>
      <c r="AD34" s="478"/>
      <c r="AE34" s="478"/>
      <c r="AF34" s="478"/>
      <c r="AG34" s="478"/>
      <c r="AH34" s="478"/>
    </row>
    <row r="35" spans="1:34" ht="11.25">
      <c r="A35" s="415"/>
      <c r="B35" s="415"/>
      <c r="C35" s="415"/>
      <c r="D35" s="415"/>
      <c r="E35" s="415"/>
      <c r="F35" s="415"/>
      <c r="G35" s="415"/>
      <c r="H35" s="415"/>
      <c r="I35" s="415"/>
      <c r="J35" s="415"/>
      <c r="K35" s="415"/>
      <c r="X35" s="415"/>
      <c r="Y35" s="415"/>
      <c r="Z35" s="415"/>
      <c r="AA35" s="415"/>
      <c r="AB35" s="415"/>
      <c r="AC35" s="415"/>
      <c r="AD35" s="415"/>
      <c r="AE35" s="415"/>
      <c r="AF35" s="415"/>
      <c r="AG35" s="415"/>
      <c r="AH35" s="415"/>
    </row>
    <row r="36" spans="12:23" ht="105.75" customHeight="1">
      <c r="L36" s="1">
        <v>1</v>
      </c>
      <c r="M36" s="1150" t="s">
        <v>691</v>
      </c>
      <c r="N36" s="1150"/>
      <c r="O36" s="1150"/>
      <c r="P36" s="1150"/>
      <c r="Q36" s="1150"/>
      <c r="R36" s="1150"/>
      <c r="S36" s="1150"/>
      <c r="T36" s="1150"/>
      <c r="U36" s="1150"/>
      <c r="V36" s="1150"/>
      <c r="W36" s="1150"/>
    </row>
  </sheetData>
  <sheetProtection password="FA9C" sheet="1" objects="1" scenarios="1" formatColumns="0" formatRows="0"/>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14">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prompt="Выберите значение из списка" errorTitle="Ошибка" error="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O65561:V65561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O131097:V131097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O196633:V196633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O262169:V262169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O327705:V327705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O393241:V393241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O458777:V458777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O524313:V524313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O589849:V589849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O655385:V655385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O720921:V720921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O786457:V786457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O851993:V851993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O917529:V917529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O983065:V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WVW983065:WWD983065">
      <formula1>kind_of_cons</formula1>
    </dataValidation>
    <dataValidation type="textLength" operator="lessThanOrEqual" allowBlank="1" showInputMessage="1" showErrorMessage="1" errorTitle="Ошибка" error="Допускается ввод не более 900 символов!" sqref="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WMI983060:WMI983067 WWE983060:WWE983067">
      <formula1>900</formula1>
    </dataValidation>
    <dataValidation type="list" allowBlank="1" showInputMessage="1" showErrorMessage="1" errorTitle="Ошибка" error="Выберите значение из списка" sqref="M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WVU98306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6 T26 JN26 JP26 TJ26 TL26 ADF26 ADH26 ANB26 AND26 AWX26 AWZ26 BGT26 BGV26 BQP26 BQR26 CAL26 CAN26 CKH26 CKJ26 CUD26 CUF26 DDZ26 DEB26 DNV26 DNX26 DXR26 DXT26 EHN26 EHP26 ERJ26 ERL26 FBF26 FBH26 FLB26 FLD26 FUX26 FUZ26 GET26 GEV26 GOP26 GOR26 GYL26 GYN26 HIH26 HIJ26 HSD26 HSF26 IBZ26 ICB26 ILV26 ILX26 IVR26 IVT26 JFN26 JFP26 JPJ26 JPL26 JZF26 JZH26 KJB26 KJD26 KSX26 KSZ26 LCT26 LCV26 LMP26 LMR26 LWL26 LWN26 MGH26 MGJ26 MQD26 MQF26 MZZ26 NAB26 NJV26 NJX26 NTR26 NTT26 ODN26 ODP26 ONJ26 ONL26 OXF26 OXH26 PHB26 PHD26 PQX26 PQZ26 QAT26 QAV26 QKP26 QKR26 QUL26 QUN26 REH26 REJ26 ROD26 ROF26 RXZ26 RYB26 SHV26 SHX26 SRR26 SRT26 TBN26 TBP26 TLJ26 TLL26 TVF26 TVH26 UFB26 UFD26 UOX26 UOZ26 UYT26 UYV26 VIP26 VIR26 VSL26 VSN26 WCH26 WCJ26 WMD26 WMF26 WVZ26 WWB26 R65562 T65562 JN65562 JP65562 TJ65562 TL65562 ADF65562 ADH65562 ANB65562 AND65562 AWX65562 AWZ65562 BGT65562 BGV65562 BQP65562 BQR65562 CAL65562 CAN65562 CKH65562 CKJ65562 CUD65562 CUF65562 DDZ65562 DEB65562 DNV65562 DNX65562 DXR65562 DXT65562 EHN65562 EHP65562 ERJ65562 ERL65562 FBF65562 FBH65562 FLB65562 FLD65562 FUX65562 FUZ65562 GET65562 GEV65562 GOP65562 GOR65562 GYL65562 GYN65562 HIH65562 HIJ65562 HSD65562 HSF65562 IBZ65562 ICB65562 ILV65562 ILX65562 IVR65562 IVT65562 JFN65562 JFP65562 JPJ65562 JPL65562 JZF65562 JZH65562 KJB65562 KJD65562 KSX65562 KSZ65562 LCT65562 LCV65562 LMP65562 LMR65562 LWL65562 LWN65562 MGH65562 MGJ65562 MQD65562 MQF65562 MZZ65562 NAB65562 NJV65562 NJX65562 NTR65562 NTT65562 ODN65562 ODP65562 ONJ65562 ONL65562 OXF65562 OXH65562 PHB65562 PHD65562 PQX65562 PQZ65562 QAT65562 QAV65562 QKP65562 QKR65562 QUL65562 QUN65562 REH65562 REJ65562 ROD65562 ROF65562 RXZ65562 RYB65562 SHV65562 SHX65562 SRR65562 SRT65562 TBN65562 TBP65562 TLJ65562 TLL65562 TVF65562 TVH65562 UFB65562 UFD65562 UOX65562 UOZ65562 UYT65562 UYV65562 VIP65562 VIR65562 VSL65562 VSN65562 WCH65562 WCJ65562 WMD65562 WMF65562 WVZ65562 WWB65562 R131098 T131098 JN131098 JP131098 TJ131098 TL131098 ADF131098 ADH131098 ANB131098 AND131098 AWX131098 AWZ131098 BGT131098 BGV131098 BQP131098 BQR131098 CAL131098 CAN131098 CKH131098 CKJ131098 CUD131098 CUF131098 DDZ131098 DEB131098 DNV131098 DNX131098 DXR131098 DXT131098 EHN131098 EHP131098 ERJ131098 ERL131098 FBF131098 FBH131098 FLB131098 FLD131098 FUX131098 FUZ131098 GET131098 GEV131098 GOP131098 GOR131098 GYL131098 GYN131098 HIH131098 HIJ131098 HSD131098 HSF131098 IBZ131098 ICB131098 ILV131098 ILX131098 IVR131098 IVT131098 JFN131098 JFP131098 JPJ131098 JPL131098 JZF131098 JZH131098 KJB131098 KJD131098 KSX131098 KSZ131098 LCT131098 LCV131098 LMP131098 LMR131098 LWL131098 LWN131098 MGH131098 MGJ131098 MQD131098 MQF131098 MZZ131098 NAB131098 NJV131098 NJX131098 NTR131098 NTT131098 ODN131098 ODP131098 ONJ131098 ONL131098 OXF131098 OXH131098 PHB131098 PHD131098 PQX131098 PQZ131098 QAT131098 QAV131098 QKP131098 QKR131098 QUL131098 QUN131098 REH131098 REJ131098 ROD131098 ROF131098 RXZ131098 RYB131098 SHV131098 SHX131098 SRR131098 SRT131098 TBN131098 TBP131098 TLJ131098 TLL131098 TVF131098 TVH131098 UFB131098 UFD131098 UOX131098 UOZ131098 UYT131098 UYV131098 VIP131098 VIR131098 VSL131098 VSN131098 WCH131098 WCJ131098 WMD131098 WMF131098 WVZ131098 WWB131098 R196634 T196634 JN196634 JP196634 TJ196634 TL196634 ADF196634 ADH196634 ANB196634 AND196634 AWX196634 AWZ196634 BGT196634 BGV196634 BQP196634 BQR196634 CAL196634 CAN196634 CKH196634 CKJ196634 CUD196634 CUF196634 DDZ196634 DEB196634 DNV196634 DNX196634 DXR196634 DXT196634 EHN196634 EHP196634 ERJ196634 ERL196634 FBF196634 FBH196634 FLB196634 FLD196634 FUX196634 FUZ196634 GET196634 GEV196634 GOP196634 GOR196634 GYL196634 GYN196634 HIH196634 HIJ196634 HSD196634 HSF196634 IBZ196634 ICB196634 ILV196634 ILX196634 IVR196634 IVT196634 JFN196634 JFP196634 JPJ196634 JPL196634 JZF196634 JZH196634 KJB196634 KJD196634 KSX196634 KSZ196634 LCT196634 LCV196634 LMP196634 LMR196634 LWL196634 LWN196634 MGH196634 MGJ196634 MQD196634 MQF196634 MZZ196634 NAB196634 NJV196634 NJX196634 NTR196634 NTT196634 ODN196634 ODP196634 ONJ196634 ONL196634 OXF196634 OXH196634 PHB196634 PHD196634 PQX196634 PQZ196634 QAT196634 QAV196634 QKP196634 QKR196634 QUL196634 QUN196634 REH196634 REJ196634 ROD196634 ROF196634 RXZ196634 RYB196634 SHV196634 SHX196634 SRR196634 SRT196634 TBN196634 TBP196634 TLJ196634 TLL196634 TVF196634 TVH196634 UFB196634 UFD196634 UOX196634 UOZ196634 UYT196634 UYV196634 VIP196634 VIR196634 VSL196634 VSN196634 WCH196634 WCJ196634 WMD196634 WMF196634 WVZ196634 WWB196634 R262170 T262170 JN262170 JP262170 TJ262170 TL262170 ADF262170 ADH262170 ANB262170 AND262170 AWX262170 AWZ262170 BGT262170 BGV262170 BQP262170 BQR262170 CAL262170 CAN262170 CKH262170 CKJ262170 CUD262170 CUF262170 DDZ262170 DEB262170 DNV262170 DNX262170 DXR262170 DXT262170 EHN262170 EHP262170 ERJ262170 ERL262170 FBF262170 FBH262170 FLB262170 FLD262170 FUX262170 FUZ262170 GET262170 GEV262170 GOP262170 GOR262170 GYL262170 GYN262170 HIH262170 HIJ262170 HSD262170 HSF262170 IBZ262170 ICB262170 ILV262170 ILX262170 IVR262170 IVT262170 JFN262170 JFP262170 JPJ262170 JPL262170 JZF262170 JZH262170 KJB262170 KJD262170 KSX262170 KSZ262170 LCT262170 LCV262170 LMP262170 LMR262170 LWL262170 LWN262170 MGH262170 MGJ262170 MQD262170 MQF262170 MZZ262170 NAB262170 NJV262170 NJX262170 NTR262170 NTT262170 ODN262170 ODP262170 ONJ262170 ONL262170 OXF262170 OXH262170 PHB262170 PHD262170 PQX262170 PQZ262170 QAT262170 QAV262170 QKP262170 QKR262170 QUL262170 QUN262170 REH262170 REJ262170 ROD262170 ROF262170 RXZ262170 RYB262170 SHV262170 SHX262170 SRR262170 SRT262170 TBN262170 TBP262170 TLJ262170 TLL262170 TVF262170 TVH262170 UFB262170 UFD262170 UOX262170 UOZ262170 UYT262170 UYV262170 VIP262170 VIR262170 VSL262170 VSN262170 WCH262170 WCJ262170 WMD262170 WMF262170 WVZ262170 WWB262170 R327706 T327706 JN327706 JP327706 TJ327706 TL327706 ADF327706 ADH327706 ANB327706 AND327706 AWX327706 AWZ327706 BGT327706 BGV327706 BQP327706 BQR327706 CAL327706 CAN327706 CKH327706 CKJ327706 CUD327706 CUF327706 DDZ327706 DEB327706 DNV327706 DNX327706 DXR327706 DXT327706 EHN327706 EHP327706 ERJ327706 ERL327706 FBF327706 FBH327706 FLB327706 FLD327706 FUX327706 FUZ327706 GET327706 GEV327706 GOP327706 GOR327706 GYL327706 GYN327706 HIH327706 HIJ327706 HSD327706 HSF327706 IBZ327706 ICB327706 ILV327706 ILX327706 IVR327706 IVT327706 JFN327706 JFP327706 JPJ327706 JPL327706 JZF327706 JZH327706 KJB327706 KJD327706 KSX327706 KSZ327706 LCT327706 LCV327706 LMP327706 LMR327706 LWL327706 LWN327706 MGH327706 MGJ327706 MQD327706 MQF327706 MZZ327706 NAB327706 NJV327706 NJX327706 NTR327706 NTT327706 ODN327706 ODP327706 ONJ327706 ONL327706 OXF327706 OXH327706 PHB327706 PHD327706 PQX327706 PQZ327706 QAT327706 QAV327706 QKP327706 QKR327706 QUL327706 QUN327706 REH327706 REJ327706 ROD327706 ROF327706 RXZ327706 RYB327706 SHV327706 SHX327706 SRR327706 SRT327706 TBN327706 TBP327706 TLJ327706 TLL327706 TVF327706 TVH327706 UFB327706 UFD327706 UOX327706 UOZ327706 UYT327706 UYV327706 VIP327706 VIR327706 VSL327706 VSN327706 WCH327706 WCJ327706 WMD327706 WMF327706 WVZ327706 WWB327706 R393242 T393242 JN393242 JP393242 TJ393242 TL393242 ADF393242 ADH393242 ANB393242 AND393242 AWX393242 AWZ393242 BGT393242 BGV393242 BQP393242 BQR393242 CAL393242 CAN393242 CKH393242 CKJ393242 CUD393242 CUF393242 DDZ393242 DEB393242 DNV393242 DNX393242 DXR393242 DXT393242 EHN393242 EHP393242 ERJ393242 ERL393242 FBF393242 FBH393242 FLB393242 FLD393242 FUX393242 FUZ393242 GET393242 GEV393242 GOP393242 GOR393242 GYL393242 GYN393242 HIH393242 HIJ393242 HSD393242 HSF393242 IBZ393242 ICB393242 ILV393242 ILX393242 IVR393242 IVT393242 JFN393242 JFP393242 JPJ393242 JPL393242 JZF393242 JZH393242 KJB393242 KJD393242 KSX393242 KSZ393242 LCT393242 LCV393242 LMP393242 LMR393242 LWL393242 LWN393242 MGH393242 MGJ393242 MQD393242 MQF393242 MZZ393242 NAB393242 NJV393242 NJX393242 NTR393242 NTT393242 ODN393242 ODP393242 ONJ393242 ONL393242 OXF393242 OXH393242 PHB393242 PHD393242 PQX393242 PQZ393242 QAT393242 QAV393242 QKP393242 QKR393242 QUL393242 QUN393242 REH393242 REJ393242 ROD393242 ROF393242 RXZ393242 RYB393242 SHV393242 SHX393242 SRR393242 SRT393242 TBN393242 TBP393242 TLJ393242 TLL393242 TVF393242 TVH393242 UFB393242 UFD393242 UOX393242 UOZ393242 UYT393242 UYV393242 VIP393242 VIR393242 VSL393242 VSN393242 WCH393242 WCJ393242 WMD393242 WMF393242 WVZ393242 WWB393242 R458778 T458778 JN458778 JP458778 TJ458778 TL458778 ADF458778 ADH458778 ANB458778 AND458778 AWX458778 AWZ458778 BGT458778 BGV458778 BQP458778 BQR458778 CAL458778 CAN458778 CKH458778 CKJ458778 CUD458778 CUF458778 DDZ458778 DEB458778 DNV458778 DNX458778 DXR458778 DXT458778 EHN458778 EHP458778 ERJ458778 ERL458778 FBF458778 FBH458778 FLB458778 FLD458778 FUX458778 FUZ458778 GET458778 GEV458778 GOP458778 GOR458778 GYL458778 GYN458778 HIH458778 HIJ458778 HSD458778 HSF458778 IBZ458778 ICB458778 ILV458778 ILX458778 IVR458778 IVT458778 JFN458778 JFP458778 JPJ458778 JPL458778 JZF458778 JZH458778 KJB458778 KJD458778 KSX458778 KSZ458778 LCT458778 LCV458778 LMP458778 LMR458778 LWL458778 LWN458778 MGH458778 MGJ458778 MQD458778 MQF458778 MZZ458778 NAB458778 NJV458778 NJX458778 NTR458778 NTT458778 ODN458778 ODP458778 ONJ458778 ONL458778 OXF458778 OXH458778 PHB458778 PHD458778 PQX458778 PQZ458778 QAT458778 QAV458778 QKP458778 QKR458778 QUL458778 QUN458778 REH458778 REJ458778 ROD458778 ROF458778 RXZ458778 RYB458778 SHV458778 SHX458778 SRR458778 SRT458778 TBN458778 TBP458778 TLJ458778 TLL458778 TVF458778 TVH458778 UFB458778 UFD458778 UOX458778 UOZ458778 UYT458778 UYV458778 VIP458778 VIR458778 VSL458778 VSN458778 WCH458778 WCJ458778 WMD458778 WMF458778 WVZ458778 WWB45877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4 T524314 JN524314 JP524314 TJ524314 TL524314 ADF524314 ADH524314 ANB524314 AND524314 AWX524314 AWZ524314 BGT524314 BGV524314 BQP524314 BQR524314 CAL524314 CAN524314 CKH524314 CKJ524314 CUD524314 CUF524314 DDZ524314 DEB524314 DNV524314 DNX524314 DXR524314 DXT524314 EHN524314 EHP524314 ERJ524314 ERL524314 FBF524314 FBH524314 FLB524314 FLD524314 FUX524314 FUZ524314 GET524314 GEV524314 GOP524314 GOR524314 GYL524314 GYN524314 HIH524314 HIJ524314 HSD524314 HSF524314 IBZ524314 ICB524314 ILV524314 ILX524314 IVR524314 IVT524314 JFN524314 JFP524314 JPJ524314 JPL524314 JZF524314 JZH524314 KJB524314 KJD524314 KSX524314 KSZ524314 LCT524314 LCV524314 LMP524314 LMR524314 LWL524314 LWN524314 MGH524314 MGJ524314 MQD524314 MQF524314 MZZ524314 NAB524314 NJV524314 NJX524314 NTR524314 NTT524314 ODN524314 ODP524314 ONJ524314 ONL524314 OXF524314 OXH524314 PHB524314 PHD524314 PQX524314 PQZ524314 QAT524314 QAV524314 QKP524314 QKR524314 QUL524314 QUN524314 REH524314 REJ524314 ROD524314 ROF524314 RXZ524314 RYB524314 SHV524314 SHX524314 SRR524314 SRT524314 TBN524314 TBP524314 TLJ524314 TLL524314 TVF524314 TVH524314 UFB524314 UFD524314 UOX524314 UOZ524314 UYT524314 UYV524314 VIP524314 VIR524314 VSL524314 VSN524314 WCH524314 WCJ524314 WMD524314 WMF524314 WVZ524314 WWB524314 R589850 T589850 JN589850 JP589850 TJ589850 TL589850 ADF589850 ADH589850 ANB589850 AND589850 AWX589850 AWZ589850 BGT589850 BGV589850 BQP589850 BQR589850 CAL589850 CAN589850 CKH589850 CKJ589850 CUD589850 CUF589850 DDZ589850 DEB589850 DNV589850 DNX589850 DXR589850 DXT589850 EHN589850 EHP589850 ERJ589850 ERL589850 FBF589850 FBH589850 FLB589850 FLD589850 FUX589850 FUZ589850 GET589850 GEV589850 GOP589850 GOR589850 GYL589850 GYN589850 HIH589850 HIJ589850 HSD589850 HSF589850 IBZ589850 ICB589850 ILV589850 ILX589850 IVR589850 IVT589850 JFN589850 JFP589850 JPJ589850 JPL589850 JZF589850 JZH589850 KJB589850 KJD589850 KSX589850 KSZ589850 LCT589850 LCV589850 LMP589850 LMR589850 LWL589850 LWN589850 MGH589850 MGJ589850 MQD589850 MQF589850 MZZ589850 NAB589850 NJV589850 NJX589850 NTR589850 NTT589850 ODN589850 ODP589850 ONJ589850 ONL589850 OXF589850 OXH589850 PHB589850 PHD589850 PQX589850 PQZ589850 QAT589850 QAV589850 QKP589850 QKR589850 QUL589850 QUN589850 REH589850 REJ589850 ROD589850 ROF589850 RXZ589850 RYB589850 SHV589850 SHX589850 SRR589850 SRT589850 TBN589850 TBP589850 TLJ589850 TLL589850 TVF589850 TVH589850 UFB589850 UFD589850 UOX589850 UOZ589850 UYT589850 UYV589850 VIP589850 VIR589850 VSL589850 VSN589850 WCH589850 WCJ589850 WMD589850 WMF589850 WVZ589850 WWB589850 R655386 T655386 JN655386 JP655386 TJ655386 TL655386 ADF655386 ADH655386 ANB655386 AND655386 AWX655386 AWZ655386 BGT655386 BGV655386 BQP655386 BQR655386 CAL655386 CAN655386 CKH655386 CKJ655386 CUD655386 CUF655386 DDZ655386 DEB655386 DNV655386 DNX655386 DXR655386 DXT655386 EHN655386 EHP655386 ERJ655386 ERL655386 FBF655386 FBH655386 FLB655386 FLD655386 FUX655386 FUZ655386 GET655386 GEV655386 GOP655386 GOR655386 GYL655386 GYN655386 HIH655386 HIJ655386 HSD655386 HSF655386 IBZ655386 ICB655386 ILV655386 ILX655386 IVR655386 IVT655386 JFN655386 JFP655386 JPJ655386 JPL655386 JZF655386 JZH655386 KJB655386 KJD655386 KSX655386 KSZ655386 LCT655386 LCV655386 LMP655386 LMR655386 LWL655386 LWN655386 MGH655386 MGJ655386 MQD655386 MQF655386 MZZ655386 NAB655386 NJV655386 NJX655386 NTR655386 NTT655386 ODN655386 ODP655386 ONJ655386 ONL655386 OXF655386 OXH655386 PHB655386 PHD655386 PQX655386 PQZ655386 QAT655386 QAV655386 QKP655386 QKR655386 QUL655386 QUN655386 REH655386 REJ655386 ROD655386 ROF655386 RXZ655386 RYB655386 SHV655386 SHX655386 SRR655386 SRT655386 TBN655386 TBP655386 TLJ655386 TLL655386 TVF655386 TVH655386 UFB655386 UFD655386 UOX655386 UOZ655386 UYT655386 UYV655386 VIP655386 VIR655386 VSL655386 VSN655386 WCH655386 WCJ655386 WMD655386 WMF655386 WVZ655386 WWB655386 R720922 T720922 JN720922 JP720922 TJ720922 TL720922 ADF720922 ADH720922 ANB720922 AND720922 AWX720922 AWZ720922 BGT720922 BGV720922 BQP720922 BQR720922 CAL720922 CAN720922 CKH720922 CKJ720922 CUD720922 CUF720922 DDZ720922 DEB720922 DNV720922 DNX720922 DXR720922 DXT720922 EHN720922 EHP720922 ERJ720922 ERL720922 FBF720922 FBH720922 FLB720922 FLD720922 FUX720922 FUZ720922 GET720922 GEV720922 GOP720922 GOR720922 GYL720922 GYN720922 HIH720922 HIJ720922 HSD720922 HSF720922 IBZ720922 ICB720922 ILV720922 ILX720922 IVR720922 IVT720922 JFN720922 JFP720922 JPJ720922 JPL720922 JZF720922 JZH720922 KJB720922 KJD720922 KSX720922 KSZ720922 LCT720922 LCV720922 LMP720922 LMR720922 LWL720922 LWN720922 MGH720922 MGJ720922 MQD720922 MQF720922 MZZ720922 NAB720922 NJV720922 NJX720922 NTR720922 NTT720922 ODN720922 ODP720922 ONJ720922 ONL720922 OXF720922 OXH720922 PHB720922 PHD720922 PQX720922 PQZ720922 QAT720922 QAV720922 QKP720922 QKR720922 QUL720922 QUN720922 REH720922 REJ720922 ROD720922 ROF720922 RXZ720922 RYB720922 SHV720922 SHX720922 SRR720922 SRT720922 TBN720922 TBP720922 TLJ720922 TLL720922 TVF720922 TVH720922 UFB720922 UFD720922 UOX720922 UOZ720922 UYT720922 UYV720922 VIP720922 VIR720922 VSL720922 VSN720922 WCH720922 WCJ720922 WMD720922 WMF720922 WVZ720922 WWB720922 R786458 T786458 JN786458 JP786458 TJ786458 TL786458 ADF786458 ADH786458 ANB786458 AND786458 AWX786458 AWZ786458 BGT786458 BGV786458 BQP786458 BQR786458 CAL786458 CAN786458 CKH786458 CKJ786458 CUD786458 CUF786458 DDZ786458 DEB786458 DNV786458 DNX786458 DXR786458 DXT786458 EHN786458 EHP786458 ERJ786458 ERL786458 FBF786458 FBH786458 FLB786458 FLD786458 FUX786458 FUZ786458 GET786458 GEV786458 GOP786458 GOR786458 GYL786458 GYN786458 HIH786458 HIJ786458 HSD786458 HSF786458 IBZ786458 ICB786458 ILV786458 ILX786458 IVR786458 IVT786458 JFN786458 JFP786458 JPJ786458 JPL786458 JZF786458 JZH786458 KJB786458 KJD786458 KSX786458 KSZ786458 LCT786458 LCV786458 LMP786458 LMR786458 LWL786458 LWN786458 MGH786458 MGJ786458 MQD786458 MQF786458 MZZ786458 NAB786458 NJV786458 NJX786458 NTR786458 NTT786458 ODN786458 ODP786458 ONJ786458 ONL786458 OXF786458 OXH786458 PHB786458 PHD786458 PQX786458 PQZ786458 QAT786458 QAV786458 QKP786458 QKR786458 QUL786458 QUN786458 REH786458 REJ786458 ROD786458 ROF786458 RXZ786458 RYB786458 SHV786458 SHX786458 SRR786458 SRT786458 TBN786458 TBP786458 TLJ786458 TLL786458 TVF786458 TVH786458 UFB786458 UFD786458 UOX786458 UOZ786458 UYT786458 UYV786458 VIP786458 VIR786458 VSL786458 VSN786458 WCH786458 WCJ786458 WMD786458 WMF786458 WVZ786458 WWB786458 R851994 T851994 JN851994 JP851994 TJ851994 TL851994 ADF851994 ADH851994 ANB851994 AND851994 AWX851994 AWZ851994 BGT851994 BGV851994 BQP851994 BQR851994 CAL851994 CAN851994 CKH851994 CKJ851994 CUD851994 CUF851994 DDZ851994 DEB851994 DNV851994 DNX851994 DXR851994 DXT851994 EHN851994 EHP851994 ERJ851994 ERL851994 FBF851994 FBH851994 FLB851994 FLD851994 FUX851994 FUZ851994 GET851994 GEV851994 GOP851994 GOR851994 GYL851994 GYN851994 HIH851994 HIJ851994 HSD851994 HSF851994 IBZ851994 ICB851994 ILV851994 ILX851994 IVR851994 IVT851994 JFN851994 JFP851994 JPJ851994 JPL851994 JZF851994 JZH851994 KJB851994 KJD851994 KSX851994 KSZ851994 LCT851994 LCV851994 LMP851994 LMR851994 LWL851994 LWN851994 MGH851994 MGJ851994 MQD851994 MQF851994 MZZ851994 NAB851994 NJV851994 NJX851994 NTR851994 NTT851994 ODN851994 ODP851994 ONJ851994 ONL851994 OXF851994 OXH851994 PHB851994 PHD851994 PQX851994 PQZ851994 QAT851994 QAV851994 QKP851994 QKR851994 QUL851994 QUN851994 REH851994 REJ851994 ROD851994 ROF851994 RXZ851994 RYB851994 SHV851994 SHX851994 SRR851994 SRT851994 TBN851994 TBP851994 TLJ851994 TLL851994 TVF851994 TVH851994 UFB851994 UFD851994 UOX851994 UOZ851994 UYT851994 UYV851994 VIP851994 VIR851994 VSL851994 VSN851994 WCH851994 WCJ851994 WMD851994 WMF851994 WVZ851994 WWB851994 R917530 T917530 JN917530 JP917530 TJ917530 TL917530 ADF917530 ADH917530 ANB917530 AND917530 AWX917530 AWZ917530 BGT917530 BGV917530 BQP917530 BQR917530 CAL917530 CAN917530 CKH917530 CKJ917530 CUD917530 CUF917530 DDZ917530 DEB917530 DNV917530 DNX917530 DXR917530 DXT917530 EHN917530 EHP917530 ERJ917530 ERL917530 FBF917530 FBH917530 FLB917530 FLD917530 FUX917530 FUZ917530 GET917530 GEV917530 GOP917530 GOR917530 GYL917530 GYN917530 HIH917530 HIJ917530 HSD917530 HSF917530 IBZ917530 ICB917530 ILV917530 ILX917530 IVR917530 IVT917530 JFN917530 JFP917530 JPJ917530 JPL917530 JZF917530 JZH917530 KJB917530 KJD917530 KSX917530 KSZ917530 LCT917530 LCV917530 LMP917530 LMR917530 LWL917530 LWN917530 MGH917530 MGJ917530 MQD917530 MQF917530 MZZ917530 NAB917530 NJV917530 NJX917530 NTR917530 NTT917530 ODN917530 ODP917530 ONJ917530 ONL917530 OXF917530 OXH917530 PHB917530 PHD917530 PQX917530 PQZ917530 QAT917530 QAV917530 QKP917530 QKR917530 QUL917530 QUN917530 REH917530 REJ917530 ROD917530 ROF917530 RXZ917530 RYB917530 SHV917530 SHX917530 SRR917530 SRT917530 TBN917530 TBP917530 TLJ917530 TLL917530 TVF917530 TVH917530 UFB917530 UFD917530 UOX917530 UOZ917530 UYT917530 UYV917530 VIP917530 VIR917530 VSL917530 VSN917530 WCH917530 WCJ917530 WMD917530 WMF917530 WVZ917530 WWB917530 R983066 T983066 JN983066 JP983066 TJ983066 TL983066 ADF983066 ADH983066 ANB983066 AND983066 AWX983066 AWZ983066 BGT983066 BGV983066 BQP983066 BQR983066 CAL983066 CAN983066 CKH983066 CKJ983066 CUD983066 CUF983066 DDZ983066 DEB983066 DNV983066 DNX983066 DXR983066 DXT983066 EHN983066 EHP983066 ERJ983066 ERL983066 FBF983066 FBH983066 FLB983066 FLD983066 FUX983066 FUZ983066 GET983066 GEV983066 GOP983066 GOR983066 GYL983066 GYN983066 HIH983066 HIJ983066 HSD983066 HSF983066 IBZ983066 ICB983066 ILV983066 ILX983066 IVR983066 IVT983066 JFN983066 JFP983066 JPJ983066 JPL983066 JZF983066 JZH983066 KJB983066 KJD983066 KSX983066 KSZ983066 LCT983066 LCV983066 LMP983066 LMR983066 LWL983066 LWN983066 MGH983066 MGJ983066 MQD983066 MQF983066 MZZ983066 NAB983066 NJV983066 NJX983066 NTR983066 NTT983066 ODN983066 ODP983066 ONJ983066 ONL983066 OXF983066 OXH983066 PHB983066 PHD983066 PQX983066 PQZ983066 QAT983066 QAV983066 QKP983066 QKR983066 QUL983066 QUN983066 REH983066 REJ983066 ROD983066 ROF983066 RXZ983066 RYB983066 SHV983066 SHX983066 SRR983066 SRT983066 TBN983066 TBP983066 TLJ983066 TLL983066 TVF983066 TVH983066 UFB983066 UFD983066 UOX983066 UOZ983066 UYT983066 UYV983066 VIP983066 VIR983066 VSL983066 VSN983066 WCH983066 WCJ983066 WMD983066 WMF983066 WVZ983066 WWB983066"/>
    <dataValidation allowBlank="1" showInputMessage="1" showErrorMessage="1" prompt="Для выбора выполните двойной щелчок левой клавиши мыши по соответствующей ячейке." sqref="O7 S26 U26 JO26 JQ26 TK26 TM26 ADG26 ADI26 ANC26 ANE26 AWY26 AXA26 BGU26 BGW26 BQQ26 BQS26 CAM26 CAO26 CKI26 CKK26 CUE26 CUG26 DEA26 DEC26 DNW26 DNY26 DXS26 DXU26 EHO26 EHQ26 ERK26 ERM26 FBG26 FBI26 FLC26 FLE26 FUY26 FVA26 GEU26 GEW26 GOQ26 GOS26 GYM26 GYO26 HII26 HIK26 HSE26 HSG26 ICA26 ICC26 ILW26 ILY26 IVS26 IVU26 JFO26 JFQ26 JPK26 JPM26 JZG26 JZI26 KJC26 KJE26 KSY26 KTA26 LCU26 LCW26 LMQ26 LMS26 LWM26 LWO26 MGI26 MGK26 MQE26 MQG26 NAA26 NAC26 NJW26 NJY26 NTS26 NTU26 ODO26 ODQ26 ONK26 ONM26 OXG26 OXI26 PHC26 PHE26 PQY26 PRA26 QAU26 QAW26 QKQ26 QKS26 QUM26 QUO26 REI26 REK26 ROE26 ROG26 RYA26 RYC26 SHW26 SHY26 SRS26 SRU26 TBO26 TBQ26 TLK26 TLM26 TVG26 TVI26 UFC26 UFE26 UOY26 UPA26 UYU26 UYW26 VIQ26 VIS26 VSM26 VSO26 WCI26 WCK26 WME26 WMG26 WWA26 WWC26 S65562 U65562 JO65562 JQ65562 TK65562 TM65562 ADG65562 ADI65562 ANC65562 ANE65562 AWY65562 AXA65562 BGU65562 BGW65562 BQQ65562 BQS65562 CAM65562 CAO65562 CKI65562 CKK65562 CUE65562 CUG65562 DEA65562 DEC65562 DNW65562 DNY65562 DXS65562 DXU65562 EHO65562 EHQ65562 ERK65562 ERM65562 FBG65562 FBI65562 FLC65562 FLE65562 FUY65562 FVA65562 GEU65562 GEW65562 GOQ65562 GOS65562 GYM65562 GYO65562 HII65562 HIK65562 HSE65562 HSG65562 ICA65562 ICC65562 ILW65562 ILY65562 IVS65562 IVU65562 JFO65562 JFQ65562 JPK65562 JPM65562 JZG65562 JZI65562 KJC65562 KJE65562 KSY65562 KTA65562 LCU65562 LCW65562 LMQ65562 LMS65562 LWM65562 LWO65562 MGI65562 MGK65562 MQE65562 MQG65562 NAA65562 NAC65562 NJW65562 NJY65562 NTS65562 NTU65562 ODO65562 ODQ65562 ONK65562 ONM65562 OXG65562 OXI65562 PHC65562 PHE65562 PQY65562 PRA65562 QAU65562 QAW65562 QKQ65562 QKS65562 QUM65562 QUO65562 REI65562 REK65562 ROE65562 ROG65562 RYA65562 RYC65562 SHW65562 SHY65562 SRS65562 SRU65562 TBO65562 TBQ65562 TLK65562 TLM65562 TVG65562 TVI65562 UFC65562 UFE65562 UOY65562 UPA65562 UYU65562 UYW65562 VIQ65562 VIS65562 VSM65562 VSO65562 WCI65562 WCK65562 WME65562 WMG65562 WWA65562 WWC65562 S131098 U131098 JO131098 JQ131098 TK131098 TM131098 ADG131098 ADI131098 ANC131098 ANE131098 AWY131098 AXA131098 BGU131098 BGW131098 BQQ131098 BQS131098 CAM131098 CAO131098 CKI131098 CKK131098 CUE131098 CUG131098 DEA131098 DEC131098 DNW131098 DNY131098 DXS131098 DXU131098 EHO131098 EHQ131098 ERK131098 ERM131098 FBG131098 FBI131098 FLC131098 FLE131098 FUY131098 FVA131098 GEU131098 GEW131098 GOQ131098 GOS131098 GYM131098 GYO131098 HII131098 HIK131098 HSE131098 HSG131098 ICA131098 ICC131098 ILW131098 ILY131098 IVS131098 IVU131098 JFO131098 JFQ131098 JPK131098 JPM131098 JZG131098 JZI131098 KJC131098 KJE131098 KSY131098 KTA131098 LCU131098 LCW131098 LMQ131098 LMS131098 LWM131098 LWO131098 MGI131098 MGK131098 MQE131098 MQG131098 NAA131098 NAC131098 NJW131098 NJY131098 NTS131098 NTU131098 ODO131098 ODQ131098 ONK131098 ONM131098 OXG131098 OXI131098 PHC131098 PHE131098 PQY131098 PRA131098 QAU131098 QAW131098 QKQ131098 QKS131098 QUM131098 QUO131098 REI131098 REK131098 ROE131098 ROG131098 RYA131098 RYC131098 SHW131098 SHY131098 SRS131098 SRU131098 TBO131098 TBQ131098 TLK131098 TLM131098 TVG131098 TVI131098 UFC131098 UFE131098 UOY131098 UPA131098 UYU131098 UYW131098 VIQ131098 VIS131098 VSM131098 VSO131098 WCI131098 WCK131098 WME131098 WMG131098 WWA131098 WWC131098 S196634 U196634 JO196634 JQ196634 TK196634 TM196634 ADG196634 ADI196634 ANC196634 ANE196634 AWY196634 AXA196634 BGU196634 BGW196634 BQQ196634 BQS196634 CAM196634 CAO196634 CKI196634 CKK196634 CUE196634 CUG196634 DEA196634 DEC196634 DNW196634 DNY196634 DXS196634 DXU196634 EHO196634 EHQ196634 ERK196634 ERM196634 FBG196634 FBI196634 FLC196634 FLE196634 FUY196634 FVA196634 GEU196634 GEW196634 GOQ196634 GOS196634 GYM196634 GYO196634 HII196634 HIK196634 HSE196634 HSG196634 ICA196634 ICC196634 ILW196634 ILY196634 IVS196634 IVU196634 JFO196634 JFQ196634 JPK196634 JPM196634 JZG196634 JZI196634 KJC196634 KJE196634 KSY196634 KTA196634 LCU196634 LCW196634 LMQ196634 LMS196634 LWM196634 LWO196634 MGI196634 MGK196634 MQE196634 MQG196634 NAA196634 NAC196634 NJW196634 NJY196634 NTS196634 NTU196634 ODO196634 ODQ196634 ONK196634 ONM196634 OXG196634 OXI196634 PHC196634 PHE196634 PQY196634 PRA196634 QAU196634 QAW196634 QKQ196634 QKS196634 QUM196634 QUO196634 REI196634 REK196634 ROE196634 ROG196634 RYA196634 RYC196634 SHW196634 SHY196634 SRS196634 SRU196634 TBO196634 TBQ196634 TLK196634 TLM196634 TVG196634 TVI196634 UFC196634 UFE196634 UOY196634 UPA196634 UYU196634 UYW196634 VIQ196634 VIS196634 VSM196634 VSO196634 WCI196634 WCK196634 WME196634 WMG196634 WWA196634 WWC196634 S262170 U262170 JO262170 JQ262170 TK262170 TM262170 ADG262170 ADI262170 ANC262170 ANE262170 AWY262170 AXA262170 BGU262170 BGW262170 BQQ262170 BQS262170 CAM262170 CAO262170 CKI262170 CKK262170 CUE262170 CUG262170 DEA262170 DEC262170 DNW262170 DNY262170 DXS262170 DXU262170 EHO262170 EHQ262170 ERK262170 ERM262170 FBG262170 FBI262170 FLC262170 FLE262170 FUY262170 FVA262170 GEU262170 GEW262170 GOQ262170 GOS262170 GYM262170 GYO262170 HII262170 HIK262170 HSE262170 HSG262170 ICA262170 ICC262170 ILW262170 ILY262170 IVS262170 IVU262170 JFO262170 JFQ262170 JPK262170 JPM262170 JZG262170 JZI262170 KJC262170 KJE262170 KSY262170 KTA262170 LCU262170 LCW262170 LMQ262170 LMS262170 LWM262170 LWO262170 MGI262170 MGK262170 MQE262170 MQG262170 NAA262170 NAC262170 NJW262170 NJY262170 NTS262170 NTU262170 ODO262170 ODQ262170 ONK262170 ONM262170 OXG262170 OXI262170 PHC262170 PHE262170 PQY262170 PRA262170 QAU262170 QAW262170 QKQ262170 QKS262170 QUM262170 QUO262170 REI262170 REK262170 ROE262170 ROG262170 RYA262170 RYC262170 SHW262170 SHY262170 SRS262170 SRU262170 TBO262170 TBQ262170 TLK262170 TLM262170 TVG262170 TVI262170 UFC262170 UFE262170 UOY262170 UPA262170 UYU262170 UYW262170 VIQ262170 VIS262170 VSM262170 VSO262170 WCI262170 WCK262170 WME262170 WMG262170 WWA262170 WWC262170 S327706 U327706 JO327706 JQ327706 TK327706 TM327706 ADG327706 ADI327706 ANC327706 ANE327706 AWY327706 AXA327706 BGU327706 BGW327706 BQQ327706 BQS327706 CAM327706 CAO327706 CKI327706 CKK327706 CUE327706 CUG327706 DEA327706 DEC327706 DNW327706 DNY327706 DXS327706 DXU327706 EHO327706 EHQ327706 ERK327706 ERM327706 FBG327706 FBI327706 FLC327706 FLE327706 FUY327706 FVA327706 GEU327706 GEW327706 GOQ327706 GOS327706 GYM327706 GYO327706 HII327706 HIK327706 HSE327706 HSG327706 ICA327706 ICC327706 ILW327706 ILY327706 IVS327706 IVU327706 JFO327706 JFQ327706 JPK327706 JPM327706 JZG327706 JZI327706 KJC327706 KJE327706 KSY327706 KTA327706 LCU327706 LCW327706 LMQ327706 LMS327706 LWM327706 LWO327706 MGI327706 MGK327706 MQE327706 MQG327706 NAA327706 NAC327706 NJW327706 NJY327706 NTS327706 NTU327706 ODO327706 ODQ327706 ONK327706 ONM327706 OXG327706 OXI327706 PHC327706 PHE327706 PQY327706 PRA327706 QAU327706 QAW327706 QKQ327706 QKS327706 QUM327706 QUO327706 REI327706 REK327706 ROE327706 ROG327706 RYA327706 RYC327706 SHW327706 SHY327706 SRS327706 SRU327706 TBO327706 TBQ327706 TLK327706 TLM327706 TVG327706 TVI327706 UFC327706 UFE327706 UOY327706 UPA327706 UYU327706 UYW327706 VIQ327706 VIS327706 VSM327706 VSO327706 WCI327706 WCK327706 WME327706 WMG327706 WWA327706 WWC327706 S393242 U393242 JO393242 JQ393242 TK393242 TM393242 ADG393242 ADI393242 ANC393242 ANE393242 AWY393242 AXA393242 BGU393242 BGW393242 BQQ393242 BQS393242 CAM393242 CAO393242 CKI393242 CKK393242 CUE393242 CUG393242 DEA393242 DEC393242 DNW393242 DNY393242 DXS393242 DXU393242 EHO393242 EHQ393242 ERK393242 ERM393242 FBG393242 FBI393242 FLC393242 FLE393242 FUY393242 FVA393242 GEU393242 GEW393242 GOQ393242 GOS393242 GYM393242 GYO393242 HII393242 HIK393242 HSE393242 HSG393242 ICA393242 ICC393242 ILW393242 ILY393242 IVS393242 IVU393242 JFO393242 JFQ393242 JPK393242 JPM393242 JZG393242 JZI393242 KJC393242 KJE393242 KSY393242 KTA393242 LCU393242 LCW393242 LMQ393242 LMS393242 LWM393242 LWO393242 MGI393242 MGK393242 MQE393242 MQG393242 NAA393242 NAC393242 NJW393242 NJY393242 NTS393242 NTU393242 ODO393242 ODQ393242 ONK393242 ONM393242 OXG393242 OXI393242 PHC393242 PHE393242 PQY393242 PRA393242 QAU393242 QAW393242 QKQ393242 QKS393242 QUM393242 QUO393242 REI393242 REK393242 ROE393242 ROG393242 RYA393242 RYC393242 SHW393242 SHY393242 SRS393242 SRU393242 TBO393242 TBQ393242 TLK393242 TLM393242 TVG393242 TVI393242 UFC393242 UFE393242 UOY393242 UPA393242 UYU393242 UYW393242 VIQ393242 VIS393242 VSM393242 VSO393242 WCI393242 WCK393242 WME393242 WMG393242 WWA393242 WWC393242 S458778 U458778 JO458778 JQ458778 TK458778 TM458778 ADG458778 ADI458778 ANC458778 ANE458778 AWY458778 AXA458778 BGU458778 BGW458778 BQQ458778 BQS458778 CAM458778 CAO458778 CKI458778 CKK458778 CUE458778 CUG458778 DEA458778 DEC458778 DNW458778 DNY458778 DXS458778 DXU458778 EHO458778 EHQ458778 ERK458778 ERM458778 FBG458778 FBI458778 FLC458778 FLE458778 FUY458778 FVA458778 GEU458778 GEW458778 GOQ458778 GOS458778 GYM458778 GYO458778 HII458778 HIK458778 HSE458778 HSG458778 ICA458778 ICC458778 ILW458778 ILY458778 IVS458778 IVU458778 JFO458778 JFQ458778 JPK458778 JPM458778 JZG458778 JZI458778 KJC458778 KJE458778 KSY458778 KTA458778 LCU458778 LCW458778 LMQ458778 LMS458778 LWM458778 LWO458778 MGI458778 MGK458778 MQE458778 MQG458778 NAA458778 NAC458778 NJW458778 NJY458778 NTS458778 NTU458778 ODO458778 ODQ458778 ONK458778 ONM458778 OXG458778 OXI458778 PHC458778 PHE458778 PQY458778 PRA458778 QAU458778 QAW458778 QKQ458778 QKS458778 QUM458778 QUO458778 REI458778 REK458778 ROE458778 ROG458778 RYA458778 RYC458778 SHW458778 SHY458778 SRS458778 SRU458778 TBO458778 TBQ458778 TLK458778 TLM458778 TVG458778 TVI458778 UFC458778 UFE458778 UOY458778 UPA458778 UYU458778 UYW458778 VIQ458778 VIS458778 VSM458778 VSO458778 WCI458778 WCK458778 WME458778 WMG458778 WWA458778"/>
    <dataValidation allowBlank="1" showInputMessage="1" showErrorMessage="1" prompt="Для выбора выполните двойной щелчок левой клавиши мыши по соответствующей ячейке." sqref="WWC458778 S524314 U524314 JO524314 JQ524314 TK524314 TM524314 ADG524314 ADI524314 ANC524314 ANE524314 AWY524314 AXA524314 BGU524314 BGW524314 BQQ524314 BQS524314 CAM524314 CAO524314 CKI524314 CKK524314 CUE524314 CUG524314 DEA524314 DEC524314 DNW524314 DNY524314 DXS524314 DXU524314 EHO524314 EHQ524314 ERK524314 ERM524314 FBG524314 FBI524314 FLC524314 FLE524314 FUY524314 FVA524314 GEU524314 GEW524314 GOQ524314 GOS524314 GYM524314 GYO524314 HII524314 HIK524314 HSE524314 HSG524314 ICA524314 ICC524314 ILW524314 ILY524314 IVS524314 IVU524314 JFO524314 JFQ524314 JPK524314 JPM524314 JZG524314 JZI524314 KJC524314 KJE524314 KSY524314 KTA524314 LCU524314 LCW524314 LMQ524314 LMS524314 LWM524314 LWO524314 MGI524314 MGK524314 MQE524314 MQG524314 NAA524314 NAC524314 NJW524314 NJY524314 NTS524314 NTU524314 ODO524314 ODQ524314 ONK524314 ONM524314 OXG524314 OXI524314 PHC524314 PHE524314 PQY524314 PRA524314 QAU524314 QAW524314 QKQ524314 QKS524314 QUM524314 QUO524314 REI524314 REK524314 ROE524314 ROG524314 RYA524314 RYC524314 SHW524314 SHY524314 SRS524314 SRU524314 TBO524314 TBQ524314 TLK524314 TLM524314 TVG524314 TVI524314 UFC524314 UFE524314 UOY524314 UPA524314 UYU524314 UYW524314 VIQ524314 VIS524314 VSM524314 VSO524314 WCI524314 WCK524314 WME524314 WMG524314 WWA524314 WWC524314 S589850 U589850 JO589850 JQ589850 TK589850 TM589850 ADG589850 ADI589850 ANC589850 ANE589850 AWY589850 AXA589850 BGU589850 BGW589850 BQQ589850 BQS589850 CAM589850 CAO589850 CKI589850 CKK589850 CUE589850 CUG589850 DEA589850 DEC589850 DNW589850 DNY589850 DXS589850 DXU589850 EHO589850 EHQ589850 ERK589850 ERM589850 FBG589850 FBI589850 FLC589850 FLE589850 FUY589850 FVA589850 GEU589850 GEW589850 GOQ589850 GOS589850 GYM589850 GYO589850 HII589850 HIK589850 HSE589850 HSG589850 ICA589850 ICC589850 ILW589850 ILY589850 IVS589850 IVU589850 JFO589850 JFQ589850 JPK589850 JPM589850 JZG589850 JZI589850 KJC589850 KJE589850 KSY589850 KTA589850 LCU589850 LCW589850 LMQ589850 LMS589850 LWM589850 LWO589850 MGI589850 MGK589850 MQE589850 MQG589850 NAA589850 NAC589850 NJW589850 NJY589850 NTS589850 NTU589850 ODO589850 ODQ589850 ONK589850 ONM589850 OXG589850 OXI589850 PHC589850 PHE589850 PQY589850 PRA589850 QAU589850 QAW589850 QKQ589850 QKS589850 QUM589850 QUO589850 REI589850 REK589850 ROE589850 ROG589850 RYA589850 RYC589850 SHW589850 SHY589850 SRS589850 SRU589850 TBO589850 TBQ589850 TLK589850 TLM589850 TVG589850 TVI589850 UFC589850 UFE589850 UOY589850 UPA589850 UYU589850 UYW589850 VIQ589850 VIS589850 VSM589850 VSO589850 WCI589850 WCK589850 WME589850 WMG589850 WWA589850 WWC589850 S655386 U655386 JO655386 JQ655386 TK655386 TM655386 ADG655386 ADI655386 ANC655386 ANE655386 AWY655386 AXA655386 BGU655386 BGW655386 BQQ655386 BQS655386 CAM655386 CAO655386 CKI655386 CKK655386 CUE655386 CUG655386 DEA655386 DEC655386 DNW655386 DNY655386 DXS655386 DXU655386 EHO655386 EHQ655386 ERK655386 ERM655386 FBG655386 FBI655386 FLC655386 FLE655386 FUY655386 FVA655386 GEU655386 GEW655386 GOQ655386 GOS655386 GYM655386 GYO655386 HII655386 HIK655386 HSE655386 HSG655386 ICA655386 ICC655386 ILW655386 ILY655386 IVS655386 IVU655386 JFO655386 JFQ655386 JPK655386 JPM655386 JZG655386 JZI655386 KJC655386 KJE655386 KSY655386 KTA655386 LCU655386 LCW655386 LMQ655386 LMS655386 LWM655386 LWO655386 MGI655386 MGK655386 MQE655386 MQG655386 NAA655386 NAC655386 NJW655386 NJY655386 NTS655386 NTU655386 ODO655386 ODQ655386 ONK655386 ONM655386 OXG655386 OXI655386 PHC655386 PHE655386 PQY655386 PRA655386 QAU655386 QAW655386 QKQ655386 QKS655386 QUM655386 QUO655386 REI655386 REK655386 ROE655386 ROG655386 RYA655386 RYC655386 SHW655386 SHY655386 SRS655386 SRU655386 TBO655386 TBQ655386 TLK655386 TLM655386 TVG655386 TVI655386 UFC655386 UFE655386 UOY655386 UPA655386 UYU655386 UYW655386 VIQ655386 VIS655386 VSM655386 VSO655386 WCI655386 WCK655386 WME655386 WMG655386 WWA655386 WWC655386 S720922 U720922 JO720922 JQ720922 TK720922 TM720922 ADG720922 ADI720922 ANC720922 ANE720922 AWY720922 AXA720922 BGU720922 BGW720922 BQQ720922 BQS720922 CAM720922 CAO720922 CKI720922 CKK720922 CUE720922 CUG720922 DEA720922 DEC720922 DNW720922 DNY720922 DXS720922 DXU720922 EHO720922 EHQ720922 ERK720922 ERM720922 FBG720922 FBI720922 FLC720922 FLE720922 FUY720922 FVA720922 GEU720922 GEW720922 GOQ720922 GOS720922 GYM720922 GYO720922 HII720922 HIK720922 HSE720922 HSG720922 ICA720922 ICC720922 ILW720922 ILY720922 IVS720922 IVU720922 JFO720922 JFQ720922 JPK720922 JPM720922 JZG720922 JZI720922 KJC720922 KJE720922 KSY720922 KTA720922 LCU720922 LCW720922 LMQ720922 LMS720922 LWM720922 LWO720922 MGI720922 MGK720922 MQE720922 MQG720922 NAA720922 NAC720922 NJW720922 NJY720922 NTS720922 NTU720922 ODO720922 ODQ720922 ONK720922 ONM720922 OXG720922 OXI720922 PHC720922 PHE720922 PQY720922 PRA720922 QAU720922 QAW720922 QKQ720922 QKS720922 QUM720922 QUO720922 REI720922 REK720922 ROE720922 ROG720922 RYA720922 RYC720922 SHW720922 SHY720922 SRS720922 SRU720922 TBO720922 TBQ720922 TLK720922 TLM720922 TVG720922 TVI720922 UFC720922 UFE720922 UOY720922 UPA720922 UYU720922 UYW720922 VIQ720922 VIS720922 VSM720922 VSO720922 WCI720922 WCK720922 WME720922 WMG720922 WWA720922 WWC720922 S786458 U786458 JO786458 JQ786458 TK786458 TM786458 ADG786458 ADI786458 ANC786458 ANE786458 AWY786458 AXA786458 BGU786458 BGW786458 BQQ786458 BQS786458 CAM786458 CAO786458 CKI786458 CKK786458 CUE786458 CUG786458 DEA786458 DEC786458 DNW786458 DNY786458 DXS786458 DXU786458 EHO786458 EHQ786458 ERK786458 ERM786458 FBG786458 FBI786458 FLC786458 FLE786458 FUY786458 FVA786458 GEU786458 GEW786458 GOQ786458 GOS786458 GYM786458 GYO786458 HII786458 HIK786458 HSE786458 HSG786458 ICA786458 ICC786458 ILW786458 ILY786458 IVS786458 IVU786458 JFO786458 JFQ786458 JPK786458 JPM786458 JZG786458 JZI786458 KJC786458 KJE786458 KSY786458 KTA786458 LCU786458 LCW786458 LMQ786458 LMS786458 LWM786458 LWO786458 MGI786458 MGK786458 MQE786458 MQG786458 NAA786458 NAC786458 NJW786458 NJY786458 NTS786458 NTU786458 ODO786458 ODQ786458 ONK786458 ONM786458 OXG786458 OXI786458 PHC786458 PHE786458 PQY786458 PRA786458 QAU786458 QAW786458 QKQ786458 QKS786458 QUM786458 QUO786458 REI786458 REK786458 ROE786458 ROG786458 RYA786458 RYC786458 SHW786458 SHY786458 SRS786458 SRU786458 TBO786458 TBQ786458 TLK786458 TLM786458 TVG786458 TVI786458 UFC786458 UFE786458 UOY786458 UPA786458 UYU786458 UYW786458 VIQ786458 VIS786458 VSM786458 VSO786458 WCI786458 WCK786458 WME786458 WMG786458 WWA786458 WWC786458 S851994 U851994 JO851994 JQ851994 TK851994 TM851994 ADG851994 ADI851994 ANC851994 ANE851994 AWY851994 AXA851994 BGU851994 BGW851994 BQQ851994 BQS851994 CAM851994 CAO851994 CKI851994 CKK851994 CUE851994 CUG851994 DEA851994 DEC851994 DNW851994 DNY851994 DXS851994 DXU851994 EHO851994 EHQ851994 ERK851994 ERM851994 FBG851994 FBI851994 FLC851994 FLE851994 FUY851994 FVA851994 GEU851994 GEW851994 GOQ851994 GOS851994 GYM851994 GYO851994 HII851994 HIK851994 HSE851994 HSG851994 ICA851994 ICC851994 ILW851994 ILY851994 IVS851994 IVU851994 JFO851994 JFQ851994 JPK851994 JPM851994 JZG851994 JZI851994 KJC851994 KJE851994 KSY851994 KTA851994 LCU851994 LCW851994 LMQ851994 LMS851994 LWM851994 LWO851994 MGI851994 MGK851994 MQE851994 MQG851994 NAA851994 NAC851994 NJW851994 NJY851994 NTS851994 NTU851994 ODO851994 ODQ851994 ONK851994 ONM851994 OXG851994 OXI851994 PHC851994 PHE851994 PQY851994 PRA851994 QAU851994 QAW851994 QKQ851994 QKS851994 QUM851994 QUO851994 REI851994 REK851994 ROE851994 ROG851994 RYA851994 RYC851994 SHW851994 SHY851994 SRS851994 SRU851994 TBO851994 TBQ851994 TLK851994 TLM851994 TVG851994 TVI851994 UFC851994 UFE851994 UOY851994 UPA851994 UYU851994 UYW851994 VIQ851994 VIS851994 VSM851994 VSO851994 WCI851994 WCK851994 WME851994 WMG851994 WWA851994 WWC851994 S917530 U917530 JO917530 JQ917530 TK917530 TM917530 ADG917530 ADI917530 ANC917530 ANE917530 AWY917530 AXA917530 BGU917530 BGW917530 BQQ917530 BQS917530 CAM917530 CAO917530 CKI917530 CKK917530 CUE917530 CUG917530 DEA917530 DEC917530 DNW917530 DNY917530 DXS917530 DXU917530 EHO917530 EHQ917530 ERK917530 ERM917530 FBG917530 FBI917530 FLC917530 FLE917530 FUY917530 FVA917530 GEU917530 GEW917530 GOQ917530 GOS917530 GYM917530 GYO917530 HII917530 HIK917530 HSE917530 HSG917530 ICA917530 ICC917530 ILW917530 ILY917530 IVS917530 IVU917530 JFO917530 JFQ917530 JPK917530 JPM917530 JZG917530 JZI917530 KJC917530 KJE917530 KSY917530 KTA917530 LCU917530 LCW917530 LMQ917530 LMS917530 LWM917530 LWO917530 MGI917530 MGK917530 MQE917530 MQG917530 NAA917530 NAC917530 NJW917530 NJY917530 NTS917530 NTU917530 ODO917530 ODQ917530 ONK917530 ONM917530 OXG917530 OXI917530 PHC917530 PHE917530 PQY917530 PRA917530 QAU917530 QAW917530 QKQ917530 QKS917530 QUM917530 QUO917530 REI917530 REK917530 ROE917530 ROG917530 RYA917530 RYC917530 SHW917530 SHY917530 SRS917530 SRU917530 TBO917530 TBQ917530 TLK917530 TLM917530 TVG917530 TVI917530 UFC917530 UFE917530 UOY917530 UPA917530 UYU917530 UYW917530 VIQ917530 VIS917530 VSM917530 VSO917530 WCI917530 WCK917530 WME917530 WMG917530 WWA917530 WWC917530 S983066 U983066 JO983066 JQ983066 TK983066 TM983066 ADG983066 ADI983066 ANC983066 ANE983066 AWY983066 AXA983066 BGU983066 BGW983066 BQQ983066 BQS983066 CAM983066 CAO983066 CKI983066 CKK983066 CUE983066 CUG983066 DEA983066 DEC983066 DNW983066 DNY983066 DXS983066 DXU983066 EHO983066 EHQ983066 ERK983066 ERM983066 FBG983066 FBI983066 FLC983066 FLE983066 FUY983066 FVA983066 GEU983066 GEW983066 GOQ983066 GOS983066 GYM983066 GYO983066 HII983066 HIK983066 HSE983066 HSG983066 ICA983066 ICC983066 ILW983066 ILY983066 IVS983066 IVU983066 JFO983066 JFQ983066 JPK983066 JPM983066 JZG983066 JZI983066 KJC983066 KJE983066 KSY983066 KTA983066 LCU983066 LCW983066 LMQ983066 LMS983066 LWM983066 LWO983066 MGI983066 MGK983066 MQE983066 MQG983066 NAA983066 NAC983066 NJW983066 NJY983066 NTS983066 NTU983066 ODO983066 ODQ983066 ONK983066 ONM983066 OXG983066 OXI983066 PHC983066 PHE983066 PQY983066 PRA983066 QAU983066 QAW983066 QKQ983066 QKS983066 QUM983066 QUO983066 REI983066 REK983066 ROE983066 ROG983066 RYA983066 RYC983066 SHW983066 SHY983066 SRS983066 SRU983066 TBO983066 TBQ983066 TLK983066 TLM983066 TVG983066 TVI983066 UFC983066 UFE983066 UOY983066 UPA983066 UYU983066 UYW983066 VIQ983066 VIS983066 VSM983066 VSO983066 WCI983066 WCK983066 WME983066 WMG983066 WWA983066"/>
    <dataValidation allowBlank="1" showInputMessage="1" showErrorMessage="1" prompt="Для выбора выполните двойной щелчок левой клавиши мыши по соответствующей ячейке." sqref="WWC98306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L28:V3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W29:W34 L65564:W65570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L131100:W131106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L196636:W196642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L262172:W262178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L327708:W327714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L393244:W393250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L458780:W458786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L524316:W524322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L589852:W589858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L655388:W655394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L720924:W720930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L786460:W786466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L851996:W852002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L917532:W917538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L983068:W983074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dataValidation allowBlank="1" sqref="WVT983068:WWE983074"/>
    <dataValidation type="list" allowBlank="1" showInputMessage="1" showErrorMessage="1" prompt="Выберите значение из списка" errorTitle="Ошибка" error="Выберите значение из списка" sqref="O25">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b760922-8bb9-407f-91fd-ebbd4c90a723}">
  <sheetPr codeName="List05_3_i">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680" hidden="1" customWidth="1"/>
    <col min="2" max="4" width="3.71428571428571" style="681" hidden="1" customWidth="1"/>
    <col min="5" max="5" width="3.71428571428571" style="682" customWidth="1"/>
    <col min="6" max="6" width="9.71428571428571" style="673" customWidth="1"/>
    <col min="7" max="7" width="37.7142857142857" style="673" customWidth="1"/>
    <col min="8" max="8" width="66.8571428571429" style="673" customWidth="1"/>
    <col min="9" max="9" width="115.714285714286" style="673" customWidth="1"/>
    <col min="10" max="11" width="10.5714285714286" style="681"/>
    <col min="12" max="12" width="11.1428571428571" style="681" customWidth="1"/>
    <col min="13" max="20" width="10.5714285714286" style="681"/>
    <col min="21" max="16384" width="10.5714285714286" style="673"/>
  </cols>
  <sheetData>
    <row r="1" spans="1:1" ht="3" customHeight="1">
      <c r="A1" s="680" t="s">
        <v>48</v>
      </c>
    </row>
    <row r="2" spans="6:9" ht="22.5">
      <c r="F2" s="1151" t="s">
        <v>447</v>
      </c>
      <c r="G2" s="1152"/>
      <c r="H2" s="1153"/>
      <c r="I2" s="679"/>
    </row>
    <row r="3" ht="3" customHeight="1"/>
    <row r="4" spans="1:20" s="461" customFormat="1" ht="11.25">
      <c r="A4" s="656"/>
      <c r="B4" s="656"/>
      <c r="C4" s="656"/>
      <c r="D4" s="656"/>
      <c r="F4" s="1118" t="s">
        <v>422</v>
      </c>
      <c r="G4" s="1118"/>
      <c r="H4" s="1118"/>
      <c r="I4" s="1154" t="s">
        <v>423</v>
      </c>
      <c r="J4" s="656"/>
      <c r="K4" s="656"/>
      <c r="L4" s="656"/>
      <c r="M4" s="656"/>
      <c r="N4" s="656"/>
      <c r="O4" s="656"/>
      <c r="P4" s="656"/>
      <c r="Q4" s="656"/>
      <c r="R4" s="656"/>
      <c r="S4" s="656"/>
      <c r="T4" s="656"/>
    </row>
    <row r="5" spans="1:20" s="461" customFormat="1" ht="11.25" customHeight="1">
      <c r="A5" s="656"/>
      <c r="B5" s="656"/>
      <c r="C5" s="656"/>
      <c r="D5" s="656"/>
      <c r="F5" s="661" t="s">
        <v>87</v>
      </c>
      <c r="G5" s="683" t="s">
        <v>425</v>
      </c>
      <c r="H5" s="675" t="s">
        <v>416</v>
      </c>
      <c r="I5" s="1154"/>
      <c r="J5" s="656"/>
      <c r="K5" s="656"/>
      <c r="L5" s="656"/>
      <c r="M5" s="656"/>
      <c r="N5" s="656"/>
      <c r="O5" s="656"/>
      <c r="P5" s="656"/>
      <c r="Q5" s="656"/>
      <c r="R5" s="656"/>
      <c r="S5" s="656"/>
      <c r="T5" s="656"/>
    </row>
    <row r="6" spans="1:20" s="461" customFormat="1" ht="12" customHeight="1">
      <c r="A6" s="656"/>
      <c r="B6" s="656"/>
      <c r="C6" s="656"/>
      <c r="D6" s="656"/>
      <c r="F6" s="684" t="s">
        <v>88</v>
      </c>
      <c r="G6" s="685">
        <v>2</v>
      </c>
      <c r="H6" s="686">
        <v>3</v>
      </c>
      <c r="I6" s="499">
        <v>4</v>
      </c>
      <c r="J6" s="656">
        <v>4</v>
      </c>
      <c r="K6" s="656"/>
      <c r="L6" s="656"/>
      <c r="M6" s="656"/>
      <c r="N6" s="656"/>
      <c r="O6" s="656"/>
      <c r="P6" s="656"/>
      <c r="Q6" s="656"/>
      <c r="R6" s="656"/>
      <c r="S6" s="656"/>
      <c r="T6" s="656"/>
    </row>
    <row r="7" spans="1:20" s="461" customFormat="1" ht="18.75">
      <c r="A7" s="656"/>
      <c r="B7" s="656"/>
      <c r="C7" s="656"/>
      <c r="D7" s="656"/>
      <c r="F7" s="687">
        <v>1</v>
      </c>
      <c r="G7" s="688" t="s">
        <v>448</v>
      </c>
      <c r="H7" s="678" t="str">
        <f>IF(dateCh="","",dateCh)</f>
        <v>02.05.2023</v>
      </c>
      <c r="I7" s="689" t="s">
        <v>449</v>
      </c>
      <c r="J7" s="506"/>
      <c r="K7" s="656"/>
      <c r="L7" s="656"/>
      <c r="M7" s="656"/>
      <c r="N7" s="656"/>
      <c r="O7" s="656"/>
      <c r="P7" s="656"/>
      <c r="Q7" s="656"/>
      <c r="R7" s="656"/>
      <c r="S7" s="656"/>
      <c r="T7" s="656"/>
    </row>
    <row r="8" spans="1:20" s="461" customFormat="1" ht="45">
      <c r="A8" s="1155">
        <v>1</v>
      </c>
      <c r="B8" s="656"/>
      <c r="C8" s="656"/>
      <c r="D8" s="656"/>
      <c r="F8" s="687" t="str">
        <f>"2."&amp;mergeValue(A8)</f>
        <v>2.1</v>
      </c>
      <c r="G8" s="688" t="s">
        <v>450</v>
      </c>
      <c r="H8" s="678"/>
      <c r="I8" s="689" t="s">
        <v>538</v>
      </c>
      <c r="J8" s="506"/>
      <c r="K8" s="656"/>
      <c r="L8" s="656"/>
      <c r="M8" s="656"/>
      <c r="N8" s="656"/>
      <c r="O8" s="656"/>
      <c r="P8" s="656"/>
      <c r="Q8" s="656"/>
      <c r="R8" s="656"/>
      <c r="S8" s="656"/>
      <c r="T8" s="656"/>
    </row>
    <row r="9" spans="1:20" s="461" customFormat="1" ht="22.5">
      <c r="A9" s="1155"/>
      <c r="B9" s="656"/>
      <c r="C9" s="656"/>
      <c r="D9" s="656"/>
      <c r="F9" s="687" t="str">
        <f>"3."&amp;mergeValue(A9)</f>
        <v>3.1</v>
      </c>
      <c r="G9" s="688" t="s">
        <v>451</v>
      </c>
      <c r="H9" s="678"/>
      <c r="I9" s="689" t="s">
        <v>537</v>
      </c>
      <c r="J9" s="506"/>
      <c r="K9" s="656"/>
      <c r="L9" s="656"/>
      <c r="M9" s="656"/>
      <c r="N9" s="656"/>
      <c r="O9" s="656"/>
      <c r="P9" s="656"/>
      <c r="Q9" s="656"/>
      <c r="R9" s="656"/>
      <c r="S9" s="656"/>
      <c r="T9" s="656"/>
    </row>
    <row r="10" spans="1:20" s="461" customFormat="1" ht="22.5">
      <c r="A10" s="1155"/>
      <c r="B10" s="656"/>
      <c r="C10" s="656"/>
      <c r="D10" s="656"/>
      <c r="F10" s="687" t="str">
        <f>"4."&amp;mergeValue(A10)</f>
        <v>4.1</v>
      </c>
      <c r="G10" s="688" t="s">
        <v>452</v>
      </c>
      <c r="H10" s="675" t="s">
        <v>426</v>
      </c>
      <c r="I10" s="689"/>
      <c r="J10" s="506"/>
      <c r="K10" s="656"/>
      <c r="L10" s="656"/>
      <c r="M10" s="656"/>
      <c r="N10" s="656"/>
      <c r="O10" s="656"/>
      <c r="P10" s="656"/>
      <c r="Q10" s="656"/>
      <c r="R10" s="656"/>
      <c r="S10" s="656"/>
      <c r="T10" s="656"/>
    </row>
    <row r="11" spans="1:20" s="461" customFormat="1" ht="18.75">
      <c r="A11" s="1155"/>
      <c r="B11" s="1155">
        <v>1</v>
      </c>
      <c r="C11" s="662"/>
      <c r="D11" s="662"/>
      <c r="F11" s="687" t="str">
        <f>"4."&amp;mergeValue(A11)&amp;"."&amp;mergeValue(B11)</f>
        <v>4.1.1</v>
      </c>
      <c r="G11" s="700" t="s">
        <v>540</v>
      </c>
      <c r="H11" s="678" t="str">
        <f>IF(region_name="","",region_name)</f>
        <v>Свердловская область</v>
      </c>
      <c r="I11" s="689" t="s">
        <v>455</v>
      </c>
      <c r="J11" s="506"/>
      <c r="K11" s="656"/>
      <c r="L11" s="656"/>
      <c r="M11" s="656"/>
      <c r="N11" s="656"/>
      <c r="O11" s="656"/>
      <c r="P11" s="656"/>
      <c r="Q11" s="656"/>
      <c r="R11" s="656"/>
      <c r="S11" s="656"/>
      <c r="T11" s="656"/>
    </row>
    <row r="12" spans="1:20" s="461" customFormat="1" ht="22.5">
      <c r="A12" s="1155"/>
      <c r="B12" s="1155"/>
      <c r="C12" s="1155">
        <v>1</v>
      </c>
      <c r="D12" s="662"/>
      <c r="F12" s="687" t="str">
        <f>"4."&amp;mergeValue(A12)&amp;"."&amp;mergeValue(B12)&amp;"."&amp;mergeValue(C12)</f>
        <v>4.1.1.1</v>
      </c>
      <c r="G12" s="690" t="s">
        <v>453</v>
      </c>
      <c r="H12" s="678"/>
      <c r="I12" s="689" t="s">
        <v>456</v>
      </c>
      <c r="J12" s="506"/>
      <c r="K12" s="656"/>
      <c r="L12" s="656"/>
      <c r="M12" s="656"/>
      <c r="N12" s="656"/>
      <c r="O12" s="656"/>
      <c r="P12" s="656"/>
      <c r="Q12" s="656"/>
      <c r="R12" s="656"/>
      <c r="S12" s="656"/>
      <c r="T12" s="656"/>
    </row>
    <row r="13" spans="1:20" s="461" customFormat="1" ht="39" customHeight="1">
      <c r="A13" s="1155"/>
      <c r="B13" s="1155"/>
      <c r="C13" s="1155"/>
      <c r="D13" s="662">
        <v>1</v>
      </c>
      <c r="F13" s="687" t="str">
        <f>"4."&amp;mergeValue(A13)&amp;"."&amp;mergeValue(B13)&amp;"."&amp;mergeValue(C13)&amp;"."&amp;mergeValue(D13)</f>
        <v>4.1.1.1.1</v>
      </c>
      <c r="G13" s="691" t="s">
        <v>454</v>
      </c>
      <c r="H13" s="678"/>
      <c r="I13" s="1156" t="s">
        <v>539</v>
      </c>
      <c r="J13" s="506"/>
      <c r="K13" s="656"/>
      <c r="L13" s="656"/>
      <c r="M13" s="656"/>
      <c r="N13" s="656"/>
      <c r="O13" s="656"/>
      <c r="P13" s="656"/>
      <c r="Q13" s="656"/>
      <c r="R13" s="656"/>
      <c r="S13" s="656"/>
      <c r="T13" s="656"/>
    </row>
    <row r="14" spans="1:20" s="461" customFormat="1" ht="18.75">
      <c r="A14" s="1155"/>
      <c r="B14" s="1155"/>
      <c r="C14" s="1155"/>
      <c r="D14" s="662"/>
      <c r="F14" s="692"/>
      <c r="G14" s="644" t="s">
        <v>3</v>
      </c>
      <c r="H14" s="515"/>
      <c r="I14" s="1156"/>
      <c r="J14" s="506"/>
      <c r="K14" s="656"/>
      <c r="L14" s="656"/>
      <c r="M14" s="656"/>
      <c r="N14" s="656"/>
      <c r="O14" s="656"/>
      <c r="P14" s="656"/>
      <c r="Q14" s="656"/>
      <c r="R14" s="656"/>
      <c r="S14" s="656"/>
      <c r="T14" s="656"/>
    </row>
    <row r="15" spans="1:20" s="461" customFormat="1" ht="18.75">
      <c r="A15" s="1155"/>
      <c r="B15" s="1155"/>
      <c r="C15" s="662"/>
      <c r="D15" s="662"/>
      <c r="F15" s="525"/>
      <c r="G15" s="468" t="s">
        <v>378</v>
      </c>
      <c r="H15" s="526"/>
      <c r="I15" s="527"/>
      <c r="J15" s="506"/>
      <c r="K15" s="656"/>
      <c r="L15" s="656"/>
      <c r="M15" s="656"/>
      <c r="N15" s="656"/>
      <c r="O15" s="656"/>
      <c r="P15" s="656"/>
      <c r="Q15" s="656"/>
      <c r="R15" s="656"/>
      <c r="S15" s="656"/>
      <c r="T15" s="656"/>
    </row>
    <row r="16" spans="1:20" s="461" customFormat="1" ht="18.75">
      <c r="A16" s="1155"/>
      <c r="B16" s="656"/>
      <c r="C16" s="656"/>
      <c r="D16" s="656"/>
      <c r="F16" s="692"/>
      <c r="G16" s="618" t="s">
        <v>460</v>
      </c>
      <c r="H16" s="693"/>
      <c r="I16" s="694"/>
      <c r="J16" s="506"/>
      <c r="K16" s="656"/>
      <c r="L16" s="656"/>
      <c r="M16" s="656"/>
      <c r="N16" s="656"/>
      <c r="O16" s="656"/>
      <c r="P16" s="656"/>
      <c r="Q16" s="656"/>
      <c r="R16" s="656"/>
      <c r="S16" s="656"/>
      <c r="T16" s="656"/>
    </row>
    <row r="17" spans="1:20" s="461" customFormat="1" ht="18.75">
      <c r="A17" s="656"/>
      <c r="B17" s="656"/>
      <c r="C17" s="656"/>
      <c r="D17" s="656"/>
      <c r="F17" s="692"/>
      <c r="G17" s="621" t="s">
        <v>459</v>
      </c>
      <c r="H17" s="693"/>
      <c r="I17" s="694"/>
      <c r="J17" s="506"/>
      <c r="K17" s="656"/>
      <c r="L17" s="656"/>
      <c r="M17" s="656"/>
      <c r="N17" s="656"/>
      <c r="O17" s="656"/>
      <c r="P17" s="656"/>
      <c r="Q17" s="656"/>
      <c r="R17" s="656"/>
      <c r="S17" s="656"/>
      <c r="T17" s="656"/>
    </row>
    <row r="18" spans="1:20" s="657" customFormat="1" ht="3" customHeight="1">
      <c r="A18" s="658"/>
      <c r="B18" s="658"/>
      <c r="C18" s="658"/>
      <c r="D18" s="658"/>
      <c r="F18" s="516"/>
      <c r="G18" s="517"/>
      <c r="H18" s="518"/>
      <c r="I18" s="519"/>
      <c r="J18" s="658"/>
      <c r="K18" s="658"/>
      <c r="L18" s="658"/>
      <c r="M18" s="658"/>
      <c r="N18" s="658"/>
      <c r="O18" s="658"/>
      <c r="P18" s="658"/>
      <c r="Q18" s="658"/>
      <c r="R18" s="658"/>
      <c r="S18" s="658"/>
      <c r="T18" s="658"/>
    </row>
    <row r="19" spans="1:20" s="657" customFormat="1" ht="15" customHeight="1">
      <c r="A19" s="658"/>
      <c r="B19" s="658"/>
      <c r="C19" s="658"/>
      <c r="D19" s="658"/>
      <c r="F19" s="695"/>
      <c r="G19" s="1150" t="s">
        <v>541</v>
      </c>
      <c r="H19" s="1150"/>
      <c r="I19" s="696"/>
      <c r="J19" s="658"/>
      <c r="K19" s="658"/>
      <c r="L19" s="658"/>
      <c r="M19" s="658"/>
      <c r="N19" s="658"/>
      <c r="O19" s="658"/>
      <c r="P19" s="658"/>
      <c r="Q19" s="658"/>
      <c r="R19" s="658"/>
      <c r="S19" s="658"/>
      <c r="T19" s="658"/>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d43edc3-d76b-4d13-a7ce-1fa2ca354d84}">
  <sheetPr codeName="List06_3_i">
    <tabColor rgb="FFEAEBEE"/>
  </sheetPr>
  <dimension ref="A1:AJ36"/>
  <sheetViews>
    <sheetView showGridLines="0" workbookViewId="0" topLeftCell="I4">
      <selection pane="topLeft" activeCell="A1" sqref="A1"/>
    </sheetView>
  </sheetViews>
  <sheetFormatPr defaultColWidth="10.5736607142857" defaultRowHeight="14.25"/>
  <cols>
    <col min="1" max="6" width="10.5714285714286" style="681" hidden="1" customWidth="1"/>
    <col min="7" max="8" width="9.14285714285714" style="680" hidden="1" customWidth="1"/>
    <col min="9" max="9" width="3.71428571428571" style="575" customWidth="1"/>
    <col min="10" max="11" width="3.71428571428571" style="682" customWidth="1"/>
    <col min="12" max="12" width="12.7142857142857" style="673" customWidth="1"/>
    <col min="13" max="13" width="44.7142857142857" style="673" customWidth="1"/>
    <col min="14" max="14" width="1.71428571428571" style="673" hidden="1" customWidth="1"/>
    <col min="15" max="17" width="23.7142857142857" style="673" hidden="1" customWidth="1"/>
    <col min="18" max="18" width="11.7142857142857" style="673" customWidth="1"/>
    <col min="19" max="19" width="3.71428571428571" style="673" customWidth="1"/>
    <col min="20" max="20" width="11.7142857142857" style="673" customWidth="1"/>
    <col min="21" max="21" width="8.57142857142857" style="673" hidden="1" customWidth="1"/>
    <col min="22" max="22" width="4.71428571428571" style="673" customWidth="1"/>
    <col min="23" max="23" width="115.714285714286" style="673" customWidth="1"/>
    <col min="24" max="25" width="10.5714285714286" style="681"/>
    <col min="26" max="26" width="11.1428571428571" style="681" customWidth="1"/>
    <col min="27" max="34" width="10.5714285714286" style="681"/>
    <col min="35" max="256" width="10.5714285714286" style="673"/>
    <col min="257" max="264" width="0" style="673" hidden="1" customWidth="1"/>
    <col min="265" max="265" width="3.71428571428571" style="673" customWidth="1"/>
    <col min="266" max="266" width="3.85714285714286" style="673" customWidth="1"/>
    <col min="267" max="267" width="3.71428571428571" style="673" customWidth="1"/>
    <col min="268" max="268" width="12.7142857142857" style="673" customWidth="1"/>
    <col min="269" max="269" width="52.7142857142857" style="673" customWidth="1"/>
    <col min="270" max="273" width="0" style="673" hidden="1" customWidth="1"/>
    <col min="274" max="274" width="12.2857142857143" style="673" customWidth="1"/>
    <col min="275" max="275" width="6.42857142857143" style="673" customWidth="1"/>
    <col min="276" max="276" width="12.2857142857143" style="673" customWidth="1"/>
    <col min="277" max="277" width="0" style="673" hidden="1" customWidth="1"/>
    <col min="278" max="278" width="3.71428571428571" style="673" customWidth="1"/>
    <col min="279" max="279" width="11.1428571428571" style="673" customWidth="1"/>
    <col min="280" max="281" width="10.5714285714286" style="673"/>
    <col min="282" max="282" width="11.1428571428571" style="673" customWidth="1"/>
    <col min="283" max="512" width="10.5714285714286" style="673"/>
    <col min="513" max="520" width="0" style="673" hidden="1" customWidth="1"/>
    <col min="521" max="521" width="3.71428571428571" style="673" customWidth="1"/>
    <col min="522" max="522" width="3.85714285714286" style="673" customWidth="1"/>
    <col min="523" max="523" width="3.71428571428571" style="673" customWidth="1"/>
    <col min="524" max="524" width="12.7142857142857" style="673" customWidth="1"/>
    <col min="525" max="525" width="52.7142857142857" style="673" customWidth="1"/>
    <col min="526" max="529" width="0" style="673" hidden="1" customWidth="1"/>
    <col min="530" max="530" width="12.2857142857143" style="673" customWidth="1"/>
    <col min="531" max="531" width="6.42857142857143" style="673" customWidth="1"/>
    <col min="532" max="532" width="12.2857142857143" style="673" customWidth="1"/>
    <col min="533" max="533" width="0" style="673" hidden="1" customWidth="1"/>
    <col min="534" max="534" width="3.71428571428571" style="673" customWidth="1"/>
    <col min="535" max="535" width="11.1428571428571" style="673" customWidth="1"/>
    <col min="536" max="537" width="10.5714285714286" style="673"/>
    <col min="538" max="538" width="11.1428571428571" style="673" customWidth="1"/>
    <col min="539" max="768" width="10.5714285714286" style="673"/>
    <col min="769" max="776" width="0" style="673" hidden="1" customWidth="1"/>
    <col min="777" max="777" width="3.71428571428571" style="673" customWidth="1"/>
    <col min="778" max="778" width="3.85714285714286" style="673" customWidth="1"/>
    <col min="779" max="779" width="3.71428571428571" style="673" customWidth="1"/>
    <col min="780" max="780" width="12.7142857142857" style="673" customWidth="1"/>
    <col min="781" max="781" width="52.7142857142857" style="673" customWidth="1"/>
    <col min="782" max="785" width="0" style="673" hidden="1" customWidth="1"/>
    <col min="786" max="786" width="12.2857142857143" style="673" customWidth="1"/>
    <col min="787" max="787" width="6.42857142857143" style="673" customWidth="1"/>
    <col min="788" max="788" width="12.2857142857143" style="673" customWidth="1"/>
    <col min="789" max="789" width="0" style="673" hidden="1" customWidth="1"/>
    <col min="790" max="790" width="3.71428571428571" style="673" customWidth="1"/>
    <col min="791" max="791" width="11.1428571428571" style="673" customWidth="1"/>
    <col min="792" max="793" width="10.5714285714286" style="673"/>
    <col min="794" max="794" width="11.1428571428571" style="673" customWidth="1"/>
    <col min="795" max="1024" width="10.5714285714286" style="673"/>
    <col min="1025" max="1032" width="0" style="673" hidden="1" customWidth="1"/>
    <col min="1033" max="1033" width="3.71428571428571" style="673" customWidth="1"/>
    <col min="1034" max="1034" width="3.85714285714286" style="673" customWidth="1"/>
    <col min="1035" max="1035" width="3.71428571428571" style="673" customWidth="1"/>
    <col min="1036" max="1036" width="12.7142857142857" style="673" customWidth="1"/>
    <col min="1037" max="1037" width="52.7142857142857" style="673" customWidth="1"/>
    <col min="1038" max="1041" width="0" style="673" hidden="1" customWidth="1"/>
    <col min="1042" max="1042" width="12.2857142857143" style="673" customWidth="1"/>
    <col min="1043" max="1043" width="6.42857142857143" style="673" customWidth="1"/>
    <col min="1044" max="1044" width="12.2857142857143" style="673" customWidth="1"/>
    <col min="1045" max="1045" width="0" style="673" hidden="1" customWidth="1"/>
    <col min="1046" max="1046" width="3.71428571428571" style="673" customWidth="1"/>
    <col min="1047" max="1047" width="11.1428571428571" style="673" customWidth="1"/>
    <col min="1048" max="1049" width="10.5714285714286" style="673"/>
    <col min="1050" max="1050" width="11.1428571428571" style="673" customWidth="1"/>
    <col min="1051" max="1280" width="10.5714285714286" style="673"/>
    <col min="1281" max="1288" width="0" style="673" hidden="1" customWidth="1"/>
    <col min="1289" max="1289" width="3.71428571428571" style="673" customWidth="1"/>
    <col min="1290" max="1290" width="3.85714285714286" style="673" customWidth="1"/>
    <col min="1291" max="1291" width="3.71428571428571" style="673" customWidth="1"/>
    <col min="1292" max="1292" width="12.7142857142857" style="673" customWidth="1"/>
    <col min="1293" max="1293" width="52.7142857142857" style="673" customWidth="1"/>
    <col min="1294" max="1297" width="0" style="673" hidden="1" customWidth="1"/>
    <col min="1298" max="1298" width="12.2857142857143" style="673" customWidth="1"/>
    <col min="1299" max="1299" width="6.42857142857143" style="673" customWidth="1"/>
    <col min="1300" max="1300" width="12.2857142857143" style="673" customWidth="1"/>
    <col min="1301" max="1301" width="0" style="673" hidden="1" customWidth="1"/>
    <col min="1302" max="1302" width="3.71428571428571" style="673" customWidth="1"/>
    <col min="1303" max="1303" width="11.1428571428571" style="673" customWidth="1"/>
    <col min="1304" max="1305" width="10.5714285714286" style="673"/>
    <col min="1306" max="1306" width="11.1428571428571" style="673" customWidth="1"/>
    <col min="1307" max="1536" width="10.5714285714286" style="673"/>
    <col min="1537" max="1544" width="0" style="673" hidden="1" customWidth="1"/>
    <col min="1545" max="1545" width="3.71428571428571" style="673" customWidth="1"/>
    <col min="1546" max="1546" width="3.85714285714286" style="673" customWidth="1"/>
    <col min="1547" max="1547" width="3.71428571428571" style="673" customWidth="1"/>
    <col min="1548" max="1548" width="12.7142857142857" style="673" customWidth="1"/>
    <col min="1549" max="1549" width="52.7142857142857" style="673" customWidth="1"/>
    <col min="1550" max="1553" width="0" style="673" hidden="1" customWidth="1"/>
    <col min="1554" max="1554" width="12.2857142857143" style="673" customWidth="1"/>
    <col min="1555" max="1555" width="6.42857142857143" style="673" customWidth="1"/>
    <col min="1556" max="1556" width="12.2857142857143" style="673" customWidth="1"/>
    <col min="1557" max="1557" width="0" style="673" hidden="1" customWidth="1"/>
    <col min="1558" max="1558" width="3.71428571428571" style="673" customWidth="1"/>
    <col min="1559" max="1559" width="11.1428571428571" style="673" customWidth="1"/>
    <col min="1560" max="1561" width="10.5714285714286" style="673"/>
    <col min="1562" max="1562" width="11.1428571428571" style="673" customWidth="1"/>
    <col min="1563" max="1792" width="10.5714285714286" style="673"/>
    <col min="1793" max="1800" width="0" style="673" hidden="1" customWidth="1"/>
    <col min="1801" max="1801" width="3.71428571428571" style="673" customWidth="1"/>
    <col min="1802" max="1802" width="3.85714285714286" style="673" customWidth="1"/>
    <col min="1803" max="1803" width="3.71428571428571" style="673" customWidth="1"/>
    <col min="1804" max="1804" width="12.7142857142857" style="673" customWidth="1"/>
    <col min="1805" max="1805" width="52.7142857142857" style="673" customWidth="1"/>
    <col min="1806" max="1809" width="0" style="673" hidden="1" customWidth="1"/>
    <col min="1810" max="1810" width="12.2857142857143" style="673" customWidth="1"/>
    <col min="1811" max="1811" width="6.42857142857143" style="673" customWidth="1"/>
    <col min="1812" max="1812" width="12.2857142857143" style="673" customWidth="1"/>
    <col min="1813" max="1813" width="0" style="673" hidden="1" customWidth="1"/>
    <col min="1814" max="1814" width="3.71428571428571" style="673" customWidth="1"/>
    <col min="1815" max="1815" width="11.1428571428571" style="673" customWidth="1"/>
    <col min="1816" max="1817" width="10.5714285714286" style="673"/>
    <col min="1818" max="1818" width="11.1428571428571" style="673" customWidth="1"/>
    <col min="1819" max="2048" width="10.5714285714286" style="673"/>
    <col min="2049" max="2056" width="0" style="673" hidden="1" customWidth="1"/>
    <col min="2057" max="2057" width="3.71428571428571" style="673" customWidth="1"/>
    <col min="2058" max="2058" width="3.85714285714286" style="673" customWidth="1"/>
    <col min="2059" max="2059" width="3.71428571428571" style="673" customWidth="1"/>
    <col min="2060" max="2060" width="12.7142857142857" style="673" customWidth="1"/>
    <col min="2061" max="2061" width="52.7142857142857" style="673" customWidth="1"/>
    <col min="2062" max="2065" width="0" style="673" hidden="1" customWidth="1"/>
    <col min="2066" max="2066" width="12.2857142857143" style="673" customWidth="1"/>
    <col min="2067" max="2067" width="6.42857142857143" style="673" customWidth="1"/>
    <col min="2068" max="2068" width="12.2857142857143" style="673" customWidth="1"/>
    <col min="2069" max="2069" width="0" style="673" hidden="1" customWidth="1"/>
    <col min="2070" max="2070" width="3.71428571428571" style="673" customWidth="1"/>
    <col min="2071" max="2071" width="11.1428571428571" style="673" customWidth="1"/>
    <col min="2072" max="2073" width="10.5714285714286" style="673"/>
    <col min="2074" max="2074" width="11.1428571428571" style="673" customWidth="1"/>
    <col min="2075" max="2304" width="10.5714285714286" style="673"/>
    <col min="2305" max="2312" width="0" style="673" hidden="1" customWidth="1"/>
    <col min="2313" max="2313" width="3.71428571428571" style="673" customWidth="1"/>
    <col min="2314" max="2314" width="3.85714285714286" style="673" customWidth="1"/>
    <col min="2315" max="2315" width="3.71428571428571" style="673" customWidth="1"/>
    <col min="2316" max="2316" width="12.7142857142857" style="673" customWidth="1"/>
    <col min="2317" max="2317" width="52.7142857142857" style="673" customWidth="1"/>
    <col min="2318" max="2321" width="0" style="673" hidden="1" customWidth="1"/>
    <col min="2322" max="2322" width="12.2857142857143" style="673" customWidth="1"/>
    <col min="2323" max="2323" width="6.42857142857143" style="673" customWidth="1"/>
    <col min="2324" max="2324" width="12.2857142857143" style="673" customWidth="1"/>
    <col min="2325" max="2325" width="0" style="673" hidden="1" customWidth="1"/>
    <col min="2326" max="2326" width="3.71428571428571" style="673" customWidth="1"/>
    <col min="2327" max="2327" width="11.1428571428571" style="673" customWidth="1"/>
    <col min="2328" max="2329" width="10.5714285714286" style="673"/>
    <col min="2330" max="2330" width="11.1428571428571" style="673" customWidth="1"/>
    <col min="2331" max="2560" width="10.5714285714286" style="673"/>
    <col min="2561" max="2568" width="0" style="673" hidden="1" customWidth="1"/>
    <col min="2569" max="2569" width="3.71428571428571" style="673" customWidth="1"/>
    <col min="2570" max="2570" width="3.85714285714286" style="673" customWidth="1"/>
    <col min="2571" max="2571" width="3.71428571428571" style="673" customWidth="1"/>
    <col min="2572" max="2572" width="12.7142857142857" style="673" customWidth="1"/>
    <col min="2573" max="2573" width="52.7142857142857" style="673" customWidth="1"/>
    <col min="2574" max="2577" width="0" style="673" hidden="1" customWidth="1"/>
    <col min="2578" max="2578" width="12.2857142857143" style="673" customWidth="1"/>
    <col min="2579" max="2579" width="6.42857142857143" style="673" customWidth="1"/>
    <col min="2580" max="2580" width="12.2857142857143" style="673" customWidth="1"/>
    <col min="2581" max="2581" width="0" style="673" hidden="1" customWidth="1"/>
    <col min="2582" max="2582" width="3.71428571428571" style="673" customWidth="1"/>
    <col min="2583" max="2583" width="11.1428571428571" style="673" customWidth="1"/>
    <col min="2584" max="2585" width="10.5714285714286" style="673"/>
    <col min="2586" max="2586" width="11.1428571428571" style="673" customWidth="1"/>
    <col min="2587" max="2816" width="10.5714285714286" style="673"/>
    <col min="2817" max="2824" width="0" style="673" hidden="1" customWidth="1"/>
    <col min="2825" max="2825" width="3.71428571428571" style="673" customWidth="1"/>
    <col min="2826" max="2826" width="3.85714285714286" style="673" customWidth="1"/>
    <col min="2827" max="2827" width="3.71428571428571" style="673" customWidth="1"/>
    <col min="2828" max="2828" width="12.7142857142857" style="673" customWidth="1"/>
    <col min="2829" max="2829" width="52.7142857142857" style="673" customWidth="1"/>
    <col min="2830" max="2833" width="0" style="673" hidden="1" customWidth="1"/>
    <col min="2834" max="2834" width="12.2857142857143" style="673" customWidth="1"/>
    <col min="2835" max="2835" width="6.42857142857143" style="673" customWidth="1"/>
    <col min="2836" max="2836" width="12.2857142857143" style="673" customWidth="1"/>
    <col min="2837" max="2837" width="0" style="673" hidden="1" customWidth="1"/>
    <col min="2838" max="2838" width="3.71428571428571" style="673" customWidth="1"/>
    <col min="2839" max="2839" width="11.1428571428571" style="673" customWidth="1"/>
    <col min="2840" max="2841" width="10.5714285714286" style="673"/>
    <col min="2842" max="2842" width="11.1428571428571" style="673" customWidth="1"/>
    <col min="2843" max="3072" width="10.5714285714286" style="673"/>
    <col min="3073" max="3080" width="0" style="673" hidden="1" customWidth="1"/>
    <col min="3081" max="3081" width="3.71428571428571" style="673" customWidth="1"/>
    <col min="3082" max="3082" width="3.85714285714286" style="673" customWidth="1"/>
    <col min="3083" max="3083" width="3.71428571428571" style="673" customWidth="1"/>
    <col min="3084" max="3084" width="12.7142857142857" style="673" customWidth="1"/>
    <col min="3085" max="3085" width="52.7142857142857" style="673" customWidth="1"/>
    <col min="3086" max="3089" width="0" style="673" hidden="1" customWidth="1"/>
    <col min="3090" max="3090" width="12.2857142857143" style="673" customWidth="1"/>
    <col min="3091" max="3091" width="6.42857142857143" style="673" customWidth="1"/>
    <col min="3092" max="3092" width="12.2857142857143" style="673" customWidth="1"/>
    <col min="3093" max="3093" width="0" style="673" hidden="1" customWidth="1"/>
    <col min="3094" max="3094" width="3.71428571428571" style="673" customWidth="1"/>
    <col min="3095" max="3095" width="11.1428571428571" style="673" customWidth="1"/>
    <col min="3096" max="3097" width="10.5714285714286" style="673"/>
    <col min="3098" max="3098" width="11.1428571428571" style="673" customWidth="1"/>
    <col min="3099" max="3328" width="10.5714285714286" style="673"/>
    <col min="3329" max="3336" width="0" style="673" hidden="1" customWidth="1"/>
    <col min="3337" max="3337" width="3.71428571428571" style="673" customWidth="1"/>
    <col min="3338" max="3338" width="3.85714285714286" style="673" customWidth="1"/>
    <col min="3339" max="3339" width="3.71428571428571" style="673" customWidth="1"/>
    <col min="3340" max="3340" width="12.7142857142857" style="673" customWidth="1"/>
    <col min="3341" max="3341" width="52.7142857142857" style="673" customWidth="1"/>
    <col min="3342" max="3345" width="0" style="673" hidden="1" customWidth="1"/>
    <col min="3346" max="3346" width="12.2857142857143" style="673" customWidth="1"/>
    <col min="3347" max="3347" width="6.42857142857143" style="673" customWidth="1"/>
    <col min="3348" max="3348" width="12.2857142857143" style="673" customWidth="1"/>
    <col min="3349" max="3349" width="0" style="673" hidden="1" customWidth="1"/>
    <col min="3350" max="3350" width="3.71428571428571" style="673" customWidth="1"/>
    <col min="3351" max="3351" width="11.1428571428571" style="673" customWidth="1"/>
    <col min="3352" max="3353" width="10.5714285714286" style="673"/>
    <col min="3354" max="3354" width="11.1428571428571" style="673" customWidth="1"/>
    <col min="3355" max="3584" width="10.5714285714286" style="673"/>
    <col min="3585" max="3592" width="0" style="673" hidden="1" customWidth="1"/>
    <col min="3593" max="3593" width="3.71428571428571" style="673" customWidth="1"/>
    <col min="3594" max="3594" width="3.85714285714286" style="673" customWidth="1"/>
    <col min="3595" max="3595" width="3.71428571428571" style="673" customWidth="1"/>
    <col min="3596" max="3596" width="12.7142857142857" style="673" customWidth="1"/>
    <col min="3597" max="3597" width="52.7142857142857" style="673" customWidth="1"/>
    <col min="3598" max="3601" width="0" style="673" hidden="1" customWidth="1"/>
    <col min="3602" max="3602" width="12.2857142857143" style="673" customWidth="1"/>
    <col min="3603" max="3603" width="6.42857142857143" style="673" customWidth="1"/>
    <col min="3604" max="3604" width="12.2857142857143" style="673" customWidth="1"/>
    <col min="3605" max="3605" width="0" style="673" hidden="1" customWidth="1"/>
    <col min="3606" max="3606" width="3.71428571428571" style="673" customWidth="1"/>
    <col min="3607" max="3607" width="11.1428571428571" style="673" customWidth="1"/>
    <col min="3608" max="3609" width="10.5714285714286" style="673"/>
    <col min="3610" max="3610" width="11.1428571428571" style="673" customWidth="1"/>
    <col min="3611" max="3840" width="10.5714285714286" style="673"/>
    <col min="3841" max="3848" width="0" style="673" hidden="1" customWidth="1"/>
    <col min="3849" max="3849" width="3.71428571428571" style="673" customWidth="1"/>
    <col min="3850" max="3850" width="3.85714285714286" style="673" customWidth="1"/>
    <col min="3851" max="3851" width="3.71428571428571" style="673" customWidth="1"/>
    <col min="3852" max="3852" width="12.7142857142857" style="673" customWidth="1"/>
    <col min="3853" max="3853" width="52.7142857142857" style="673" customWidth="1"/>
    <col min="3854" max="3857" width="0" style="673" hidden="1" customWidth="1"/>
    <col min="3858" max="3858" width="12.2857142857143" style="673" customWidth="1"/>
    <col min="3859" max="3859" width="6.42857142857143" style="673" customWidth="1"/>
    <col min="3860" max="3860" width="12.2857142857143" style="673" customWidth="1"/>
    <col min="3861" max="3861" width="0" style="673" hidden="1" customWidth="1"/>
    <col min="3862" max="3862" width="3.71428571428571" style="673" customWidth="1"/>
    <col min="3863" max="3863" width="11.1428571428571" style="673" customWidth="1"/>
    <col min="3864" max="3865" width="10.5714285714286" style="673"/>
    <col min="3866" max="3866" width="11.1428571428571" style="673" customWidth="1"/>
    <col min="3867" max="4096" width="10.5714285714286" style="673"/>
    <col min="4097" max="4104" width="0" style="673" hidden="1" customWidth="1"/>
    <col min="4105" max="4105" width="3.71428571428571" style="673" customWidth="1"/>
    <col min="4106" max="4106" width="3.85714285714286" style="673" customWidth="1"/>
    <col min="4107" max="4107" width="3.71428571428571" style="673" customWidth="1"/>
    <col min="4108" max="4108" width="12.7142857142857" style="673" customWidth="1"/>
    <col min="4109" max="4109" width="52.7142857142857" style="673" customWidth="1"/>
    <col min="4110" max="4113" width="0" style="673" hidden="1" customWidth="1"/>
    <col min="4114" max="4114" width="12.2857142857143" style="673" customWidth="1"/>
    <col min="4115" max="4115" width="6.42857142857143" style="673" customWidth="1"/>
    <col min="4116" max="4116" width="12.2857142857143" style="673" customWidth="1"/>
    <col min="4117" max="4117" width="0" style="673" hidden="1" customWidth="1"/>
    <col min="4118" max="4118" width="3.71428571428571" style="673" customWidth="1"/>
    <col min="4119" max="4119" width="11.1428571428571" style="673" customWidth="1"/>
    <col min="4120" max="4121" width="10.5714285714286" style="673"/>
    <col min="4122" max="4122" width="11.1428571428571" style="673" customWidth="1"/>
    <col min="4123" max="4352" width="10.5714285714286" style="673"/>
    <col min="4353" max="4360" width="0" style="673" hidden="1" customWidth="1"/>
    <col min="4361" max="4361" width="3.71428571428571" style="673" customWidth="1"/>
    <col min="4362" max="4362" width="3.85714285714286" style="673" customWidth="1"/>
    <col min="4363" max="4363" width="3.71428571428571" style="673" customWidth="1"/>
    <col min="4364" max="4364" width="12.7142857142857" style="673" customWidth="1"/>
    <col min="4365" max="4365" width="52.7142857142857" style="673" customWidth="1"/>
    <col min="4366" max="4369" width="0" style="673" hidden="1" customWidth="1"/>
    <col min="4370" max="4370" width="12.2857142857143" style="673" customWidth="1"/>
    <col min="4371" max="4371" width="6.42857142857143" style="673" customWidth="1"/>
    <col min="4372" max="4372" width="12.2857142857143" style="673" customWidth="1"/>
    <col min="4373" max="4373" width="0" style="673" hidden="1" customWidth="1"/>
    <col min="4374" max="4374" width="3.71428571428571" style="673" customWidth="1"/>
    <col min="4375" max="4375" width="11.1428571428571" style="673" customWidth="1"/>
    <col min="4376" max="4377" width="10.5714285714286" style="673"/>
    <col min="4378" max="4378" width="11.1428571428571" style="673" customWidth="1"/>
    <col min="4379" max="4608" width="10.5714285714286" style="673"/>
    <col min="4609" max="4616" width="0" style="673" hidden="1" customWidth="1"/>
    <col min="4617" max="4617" width="3.71428571428571" style="673" customWidth="1"/>
    <col min="4618" max="4618" width="3.85714285714286" style="673" customWidth="1"/>
    <col min="4619" max="4619" width="3.71428571428571" style="673" customWidth="1"/>
    <col min="4620" max="4620" width="12.7142857142857" style="673" customWidth="1"/>
    <col min="4621" max="4621" width="52.7142857142857" style="673" customWidth="1"/>
    <col min="4622" max="4625" width="0" style="673" hidden="1" customWidth="1"/>
    <col min="4626" max="4626" width="12.2857142857143" style="673" customWidth="1"/>
    <col min="4627" max="4627" width="6.42857142857143" style="673" customWidth="1"/>
    <col min="4628" max="4628" width="12.2857142857143" style="673" customWidth="1"/>
    <col min="4629" max="4629" width="0" style="673" hidden="1" customWidth="1"/>
    <col min="4630" max="4630" width="3.71428571428571" style="673" customWidth="1"/>
    <col min="4631" max="4631" width="11.1428571428571" style="673" customWidth="1"/>
    <col min="4632" max="4633" width="10.5714285714286" style="673"/>
    <col min="4634" max="4634" width="11.1428571428571" style="673" customWidth="1"/>
    <col min="4635" max="4864" width="10.5714285714286" style="673"/>
    <col min="4865" max="4872" width="0" style="673" hidden="1" customWidth="1"/>
    <col min="4873" max="4873" width="3.71428571428571" style="673" customWidth="1"/>
    <col min="4874" max="4874" width="3.85714285714286" style="673" customWidth="1"/>
    <col min="4875" max="4875" width="3.71428571428571" style="673" customWidth="1"/>
    <col min="4876" max="4876" width="12.7142857142857" style="673" customWidth="1"/>
    <col min="4877" max="4877" width="52.7142857142857" style="673" customWidth="1"/>
    <col min="4878" max="4881" width="0" style="673" hidden="1" customWidth="1"/>
    <col min="4882" max="4882" width="12.2857142857143" style="673" customWidth="1"/>
    <col min="4883" max="4883" width="6.42857142857143" style="673" customWidth="1"/>
    <col min="4884" max="4884" width="12.2857142857143" style="673" customWidth="1"/>
    <col min="4885" max="4885" width="0" style="673" hidden="1" customWidth="1"/>
    <col min="4886" max="4886" width="3.71428571428571" style="673" customWidth="1"/>
    <col min="4887" max="4887" width="11.1428571428571" style="673" customWidth="1"/>
    <col min="4888" max="4889" width="10.5714285714286" style="673"/>
    <col min="4890" max="4890" width="11.1428571428571" style="673" customWidth="1"/>
    <col min="4891" max="5120" width="10.5714285714286" style="673"/>
    <col min="5121" max="5128" width="0" style="673" hidden="1" customWidth="1"/>
    <col min="5129" max="5129" width="3.71428571428571" style="673" customWidth="1"/>
    <col min="5130" max="5130" width="3.85714285714286" style="673" customWidth="1"/>
    <col min="5131" max="5131" width="3.71428571428571" style="673" customWidth="1"/>
    <col min="5132" max="5132" width="12.7142857142857" style="673" customWidth="1"/>
    <col min="5133" max="5133" width="52.7142857142857" style="673" customWidth="1"/>
    <col min="5134" max="5137" width="0" style="673" hidden="1" customWidth="1"/>
    <col min="5138" max="5138" width="12.2857142857143" style="673" customWidth="1"/>
    <col min="5139" max="5139" width="6.42857142857143" style="673" customWidth="1"/>
    <col min="5140" max="5140" width="12.2857142857143" style="673" customWidth="1"/>
    <col min="5141" max="5141" width="0" style="673" hidden="1" customWidth="1"/>
    <col min="5142" max="5142" width="3.71428571428571" style="673" customWidth="1"/>
    <col min="5143" max="5143" width="11.1428571428571" style="673" customWidth="1"/>
    <col min="5144" max="5145" width="10.5714285714286" style="673"/>
    <col min="5146" max="5146" width="11.1428571428571" style="673" customWidth="1"/>
    <col min="5147" max="5376" width="10.5714285714286" style="673"/>
    <col min="5377" max="5384" width="0" style="673" hidden="1" customWidth="1"/>
    <col min="5385" max="5385" width="3.71428571428571" style="673" customWidth="1"/>
    <col min="5386" max="5386" width="3.85714285714286" style="673" customWidth="1"/>
    <col min="5387" max="5387" width="3.71428571428571" style="673" customWidth="1"/>
    <col min="5388" max="5388" width="12.7142857142857" style="673" customWidth="1"/>
    <col min="5389" max="5389" width="52.7142857142857" style="673" customWidth="1"/>
    <col min="5390" max="5393" width="0" style="673" hidden="1" customWidth="1"/>
    <col min="5394" max="5394" width="12.2857142857143" style="673" customWidth="1"/>
    <col min="5395" max="5395" width="6.42857142857143" style="673" customWidth="1"/>
    <col min="5396" max="5396" width="12.2857142857143" style="673" customWidth="1"/>
    <col min="5397" max="5397" width="0" style="673" hidden="1" customWidth="1"/>
    <col min="5398" max="5398" width="3.71428571428571" style="673" customWidth="1"/>
    <col min="5399" max="5399" width="11.1428571428571" style="673" customWidth="1"/>
    <col min="5400" max="5401" width="10.5714285714286" style="673"/>
    <col min="5402" max="5402" width="11.1428571428571" style="673" customWidth="1"/>
    <col min="5403" max="5632" width="10.5714285714286" style="673"/>
    <col min="5633" max="5640" width="0" style="673" hidden="1" customWidth="1"/>
    <col min="5641" max="5641" width="3.71428571428571" style="673" customWidth="1"/>
    <col min="5642" max="5642" width="3.85714285714286" style="673" customWidth="1"/>
    <col min="5643" max="5643" width="3.71428571428571" style="673" customWidth="1"/>
    <col min="5644" max="5644" width="12.7142857142857" style="673" customWidth="1"/>
    <col min="5645" max="5645" width="52.7142857142857" style="673" customWidth="1"/>
    <col min="5646" max="5649" width="0" style="673" hidden="1" customWidth="1"/>
    <col min="5650" max="5650" width="12.2857142857143" style="673" customWidth="1"/>
    <col min="5651" max="5651" width="6.42857142857143" style="673" customWidth="1"/>
    <col min="5652" max="5652" width="12.2857142857143" style="673" customWidth="1"/>
    <col min="5653" max="5653" width="0" style="673" hidden="1" customWidth="1"/>
    <col min="5654" max="5654" width="3.71428571428571" style="673" customWidth="1"/>
    <col min="5655" max="5655" width="11.1428571428571" style="673" customWidth="1"/>
    <col min="5656" max="5657" width="10.5714285714286" style="673"/>
    <col min="5658" max="5658" width="11.1428571428571" style="673" customWidth="1"/>
    <col min="5659" max="5888" width="10.5714285714286" style="673"/>
    <col min="5889" max="5896" width="0" style="673" hidden="1" customWidth="1"/>
    <col min="5897" max="5897" width="3.71428571428571" style="673" customWidth="1"/>
    <col min="5898" max="5898" width="3.85714285714286" style="673" customWidth="1"/>
    <col min="5899" max="5899" width="3.71428571428571" style="673" customWidth="1"/>
    <col min="5900" max="5900" width="12.7142857142857" style="673" customWidth="1"/>
    <col min="5901" max="5901" width="52.7142857142857" style="673" customWidth="1"/>
    <col min="5902" max="5905" width="0" style="673" hidden="1" customWidth="1"/>
    <col min="5906" max="5906" width="12.2857142857143" style="673" customWidth="1"/>
    <col min="5907" max="5907" width="6.42857142857143" style="673" customWidth="1"/>
    <col min="5908" max="5908" width="12.2857142857143" style="673" customWidth="1"/>
    <col min="5909" max="5909" width="0" style="673" hidden="1" customWidth="1"/>
    <col min="5910" max="5910" width="3.71428571428571" style="673" customWidth="1"/>
    <col min="5911" max="5911" width="11.1428571428571" style="673" customWidth="1"/>
    <col min="5912" max="5913" width="10.5714285714286" style="673"/>
    <col min="5914" max="5914" width="11.1428571428571" style="673" customWidth="1"/>
    <col min="5915" max="6144" width="10.5714285714286" style="673"/>
    <col min="6145" max="6152" width="0" style="673" hidden="1" customWidth="1"/>
    <col min="6153" max="6153" width="3.71428571428571" style="673" customWidth="1"/>
    <col min="6154" max="6154" width="3.85714285714286" style="673" customWidth="1"/>
    <col min="6155" max="6155" width="3.71428571428571" style="673" customWidth="1"/>
    <col min="6156" max="6156" width="12.7142857142857" style="673" customWidth="1"/>
    <col min="6157" max="6157" width="52.7142857142857" style="673" customWidth="1"/>
    <col min="6158" max="6161" width="0" style="673" hidden="1" customWidth="1"/>
    <col min="6162" max="6162" width="12.2857142857143" style="673" customWidth="1"/>
    <col min="6163" max="6163" width="6.42857142857143" style="673" customWidth="1"/>
    <col min="6164" max="6164" width="12.2857142857143" style="673" customWidth="1"/>
    <col min="6165" max="6165" width="0" style="673" hidden="1" customWidth="1"/>
    <col min="6166" max="6166" width="3.71428571428571" style="673" customWidth="1"/>
    <col min="6167" max="6167" width="11.1428571428571" style="673" customWidth="1"/>
    <col min="6168" max="6169" width="10.5714285714286" style="673"/>
    <col min="6170" max="6170" width="11.1428571428571" style="673" customWidth="1"/>
    <col min="6171" max="6400" width="10.5714285714286" style="673"/>
    <col min="6401" max="6408" width="0" style="673" hidden="1" customWidth="1"/>
    <col min="6409" max="6409" width="3.71428571428571" style="673" customWidth="1"/>
    <col min="6410" max="6410" width="3.85714285714286" style="673" customWidth="1"/>
    <col min="6411" max="6411" width="3.71428571428571" style="673" customWidth="1"/>
    <col min="6412" max="6412" width="12.7142857142857" style="673" customWidth="1"/>
    <col min="6413" max="6413" width="52.7142857142857" style="673" customWidth="1"/>
    <col min="6414" max="6417" width="0" style="673" hidden="1" customWidth="1"/>
    <col min="6418" max="6418" width="12.2857142857143" style="673" customWidth="1"/>
    <col min="6419" max="6419" width="6.42857142857143" style="673" customWidth="1"/>
    <col min="6420" max="6420" width="12.2857142857143" style="673" customWidth="1"/>
    <col min="6421" max="6421" width="0" style="673" hidden="1" customWidth="1"/>
    <col min="6422" max="6422" width="3.71428571428571" style="673" customWidth="1"/>
    <col min="6423" max="6423" width="11.1428571428571" style="673" customWidth="1"/>
    <col min="6424" max="6425" width="10.5714285714286" style="673"/>
    <col min="6426" max="6426" width="11.1428571428571" style="673" customWidth="1"/>
    <col min="6427" max="6656" width="10.5714285714286" style="673"/>
    <col min="6657" max="6664" width="0" style="673" hidden="1" customWidth="1"/>
    <col min="6665" max="6665" width="3.71428571428571" style="673" customWidth="1"/>
    <col min="6666" max="6666" width="3.85714285714286" style="673" customWidth="1"/>
    <col min="6667" max="6667" width="3.71428571428571" style="673" customWidth="1"/>
    <col min="6668" max="6668" width="12.7142857142857" style="673" customWidth="1"/>
    <col min="6669" max="6669" width="52.7142857142857" style="673" customWidth="1"/>
    <col min="6670" max="6673" width="0" style="673" hidden="1" customWidth="1"/>
    <col min="6674" max="6674" width="12.2857142857143" style="673" customWidth="1"/>
    <col min="6675" max="6675" width="6.42857142857143" style="673" customWidth="1"/>
    <col min="6676" max="6676" width="12.2857142857143" style="673" customWidth="1"/>
    <col min="6677" max="6677" width="0" style="673" hidden="1" customWidth="1"/>
    <col min="6678" max="6678" width="3.71428571428571" style="673" customWidth="1"/>
    <col min="6679" max="6679" width="11.1428571428571" style="673" customWidth="1"/>
    <col min="6680" max="6681" width="10.5714285714286" style="673"/>
    <col min="6682" max="6682" width="11.1428571428571" style="673" customWidth="1"/>
    <col min="6683" max="6912" width="10.5714285714286" style="673"/>
    <col min="6913" max="6920" width="0" style="673" hidden="1" customWidth="1"/>
    <col min="6921" max="6921" width="3.71428571428571" style="673" customWidth="1"/>
    <col min="6922" max="6922" width="3.85714285714286" style="673" customWidth="1"/>
    <col min="6923" max="6923" width="3.71428571428571" style="673" customWidth="1"/>
    <col min="6924" max="6924" width="12.7142857142857" style="673" customWidth="1"/>
    <col min="6925" max="6925" width="52.7142857142857" style="673" customWidth="1"/>
    <col min="6926" max="6929" width="0" style="673" hidden="1" customWidth="1"/>
    <col min="6930" max="6930" width="12.2857142857143" style="673" customWidth="1"/>
    <col min="6931" max="6931" width="6.42857142857143" style="673" customWidth="1"/>
    <col min="6932" max="6932" width="12.2857142857143" style="673" customWidth="1"/>
    <col min="6933" max="6933" width="0" style="673" hidden="1" customWidth="1"/>
    <col min="6934" max="6934" width="3.71428571428571" style="673" customWidth="1"/>
    <col min="6935" max="6935" width="11.1428571428571" style="673" customWidth="1"/>
    <col min="6936" max="6937" width="10.5714285714286" style="673"/>
    <col min="6938" max="6938" width="11.1428571428571" style="673" customWidth="1"/>
    <col min="6939" max="7168" width="10.5714285714286" style="673"/>
    <col min="7169" max="7176" width="0" style="673" hidden="1" customWidth="1"/>
    <col min="7177" max="7177" width="3.71428571428571" style="673" customWidth="1"/>
    <col min="7178" max="7178" width="3.85714285714286" style="673" customWidth="1"/>
    <col min="7179" max="7179" width="3.71428571428571" style="673" customWidth="1"/>
    <col min="7180" max="7180" width="12.7142857142857" style="673" customWidth="1"/>
    <col min="7181" max="7181" width="52.7142857142857" style="673" customWidth="1"/>
    <col min="7182" max="7185" width="0" style="673" hidden="1" customWidth="1"/>
    <col min="7186" max="7186" width="12.2857142857143" style="673" customWidth="1"/>
    <col min="7187" max="7187" width="6.42857142857143" style="673" customWidth="1"/>
    <col min="7188" max="7188" width="12.2857142857143" style="673" customWidth="1"/>
    <col min="7189" max="7189" width="0" style="673" hidden="1" customWidth="1"/>
    <col min="7190" max="7190" width="3.71428571428571" style="673" customWidth="1"/>
    <col min="7191" max="7191" width="11.1428571428571" style="673" customWidth="1"/>
    <col min="7192" max="7193" width="10.5714285714286" style="673"/>
    <col min="7194" max="7194" width="11.1428571428571" style="673" customWidth="1"/>
    <col min="7195" max="7424" width="10.5714285714286" style="673"/>
    <col min="7425" max="7432" width="0" style="673" hidden="1" customWidth="1"/>
    <col min="7433" max="7433" width="3.71428571428571" style="673" customWidth="1"/>
    <col min="7434" max="7434" width="3.85714285714286" style="673" customWidth="1"/>
    <col min="7435" max="7435" width="3.71428571428571" style="673" customWidth="1"/>
    <col min="7436" max="7436" width="12.7142857142857" style="673" customWidth="1"/>
    <col min="7437" max="7437" width="52.7142857142857" style="673" customWidth="1"/>
    <col min="7438" max="7441" width="0" style="673" hidden="1" customWidth="1"/>
    <col min="7442" max="7442" width="12.2857142857143" style="673" customWidth="1"/>
    <col min="7443" max="7443" width="6.42857142857143" style="673" customWidth="1"/>
    <col min="7444" max="7444" width="12.2857142857143" style="673" customWidth="1"/>
    <col min="7445" max="7445" width="0" style="673" hidden="1" customWidth="1"/>
    <col min="7446" max="7446" width="3.71428571428571" style="673" customWidth="1"/>
    <col min="7447" max="7447" width="11.1428571428571" style="673" customWidth="1"/>
    <col min="7448" max="7449" width="10.5714285714286" style="673"/>
    <col min="7450" max="7450" width="11.1428571428571" style="673" customWidth="1"/>
    <col min="7451" max="7680" width="10.5714285714286" style="673"/>
    <col min="7681" max="7688" width="0" style="673" hidden="1" customWidth="1"/>
    <col min="7689" max="7689" width="3.71428571428571" style="673" customWidth="1"/>
    <col min="7690" max="7690" width="3.85714285714286" style="673" customWidth="1"/>
    <col min="7691" max="7691" width="3.71428571428571" style="673" customWidth="1"/>
    <col min="7692" max="7692" width="12.7142857142857" style="673" customWidth="1"/>
    <col min="7693" max="7693" width="52.7142857142857" style="673" customWidth="1"/>
    <col min="7694" max="7697" width="0" style="673" hidden="1" customWidth="1"/>
    <col min="7698" max="7698" width="12.2857142857143" style="673" customWidth="1"/>
    <col min="7699" max="7699" width="6.42857142857143" style="673" customWidth="1"/>
    <col min="7700" max="7700" width="12.2857142857143" style="673" customWidth="1"/>
    <col min="7701" max="7701" width="0" style="673" hidden="1" customWidth="1"/>
    <col min="7702" max="7702" width="3.71428571428571" style="673" customWidth="1"/>
    <col min="7703" max="7703" width="11.1428571428571" style="673" customWidth="1"/>
    <col min="7704" max="7705" width="10.5714285714286" style="673"/>
    <col min="7706" max="7706" width="11.1428571428571" style="673" customWidth="1"/>
    <col min="7707" max="7936" width="10.5714285714286" style="673"/>
    <col min="7937" max="7944" width="0" style="673" hidden="1" customWidth="1"/>
    <col min="7945" max="7945" width="3.71428571428571" style="673" customWidth="1"/>
    <col min="7946" max="7946" width="3.85714285714286" style="673" customWidth="1"/>
    <col min="7947" max="7947" width="3.71428571428571" style="673" customWidth="1"/>
    <col min="7948" max="7948" width="12.7142857142857" style="673" customWidth="1"/>
    <col min="7949" max="7949" width="52.7142857142857" style="673" customWidth="1"/>
    <col min="7950" max="7953" width="0" style="673" hidden="1" customWidth="1"/>
    <col min="7954" max="7954" width="12.2857142857143" style="673" customWidth="1"/>
    <col min="7955" max="7955" width="6.42857142857143" style="673" customWidth="1"/>
    <col min="7956" max="7956" width="12.2857142857143" style="673" customWidth="1"/>
    <col min="7957" max="7957" width="0" style="673" hidden="1" customWidth="1"/>
    <col min="7958" max="7958" width="3.71428571428571" style="673" customWidth="1"/>
    <col min="7959" max="7959" width="11.1428571428571" style="673" customWidth="1"/>
    <col min="7960" max="7961" width="10.5714285714286" style="673"/>
    <col min="7962" max="7962" width="11.1428571428571" style="673" customWidth="1"/>
    <col min="7963" max="8192" width="10.5714285714286" style="673"/>
    <col min="8193" max="8200" width="0" style="673" hidden="1" customWidth="1"/>
    <col min="8201" max="8201" width="3.71428571428571" style="673" customWidth="1"/>
    <col min="8202" max="8202" width="3.85714285714286" style="673" customWidth="1"/>
    <col min="8203" max="8203" width="3.71428571428571" style="673" customWidth="1"/>
    <col min="8204" max="8204" width="12.7142857142857" style="673" customWidth="1"/>
    <col min="8205" max="8205" width="52.7142857142857" style="673" customWidth="1"/>
    <col min="8206" max="8209" width="0" style="673" hidden="1" customWidth="1"/>
    <col min="8210" max="8210" width="12.2857142857143" style="673" customWidth="1"/>
    <col min="8211" max="8211" width="6.42857142857143" style="673" customWidth="1"/>
    <col min="8212" max="8212" width="12.2857142857143" style="673" customWidth="1"/>
    <col min="8213" max="8213" width="0" style="673" hidden="1" customWidth="1"/>
    <col min="8214" max="8214" width="3.71428571428571" style="673" customWidth="1"/>
    <col min="8215" max="8215" width="11.1428571428571" style="673" customWidth="1"/>
    <col min="8216" max="8217" width="10.5714285714286" style="673"/>
    <col min="8218" max="8218" width="11.1428571428571" style="673" customWidth="1"/>
    <col min="8219" max="8448" width="10.5714285714286" style="673"/>
    <col min="8449" max="8456" width="0" style="673" hidden="1" customWidth="1"/>
    <col min="8457" max="8457" width="3.71428571428571" style="673" customWidth="1"/>
    <col min="8458" max="8458" width="3.85714285714286" style="673" customWidth="1"/>
    <col min="8459" max="8459" width="3.71428571428571" style="673" customWidth="1"/>
    <col min="8460" max="8460" width="12.7142857142857" style="673" customWidth="1"/>
    <col min="8461" max="8461" width="52.7142857142857" style="673" customWidth="1"/>
    <col min="8462" max="8465" width="0" style="673" hidden="1" customWidth="1"/>
    <col min="8466" max="8466" width="12.2857142857143" style="673" customWidth="1"/>
    <col min="8467" max="8467" width="6.42857142857143" style="673" customWidth="1"/>
    <col min="8468" max="8468" width="12.2857142857143" style="673" customWidth="1"/>
    <col min="8469" max="8469" width="0" style="673" hidden="1" customWidth="1"/>
    <col min="8470" max="8470" width="3.71428571428571" style="673" customWidth="1"/>
    <col min="8471" max="8471" width="11.1428571428571" style="673" customWidth="1"/>
    <col min="8472" max="8473" width="10.5714285714286" style="673"/>
    <col min="8474" max="8474" width="11.1428571428571" style="673" customWidth="1"/>
    <col min="8475" max="8704" width="10.5714285714286" style="673"/>
    <col min="8705" max="8712" width="0" style="673" hidden="1" customWidth="1"/>
    <col min="8713" max="8713" width="3.71428571428571" style="673" customWidth="1"/>
    <col min="8714" max="8714" width="3.85714285714286" style="673" customWidth="1"/>
    <col min="8715" max="8715" width="3.71428571428571" style="673" customWidth="1"/>
    <col min="8716" max="8716" width="12.7142857142857" style="673" customWidth="1"/>
    <col min="8717" max="8717" width="52.7142857142857" style="673" customWidth="1"/>
    <col min="8718" max="8721" width="0" style="673" hidden="1" customWidth="1"/>
    <col min="8722" max="8722" width="12.2857142857143" style="673" customWidth="1"/>
    <col min="8723" max="8723" width="6.42857142857143" style="673" customWidth="1"/>
    <col min="8724" max="8724" width="12.2857142857143" style="673" customWidth="1"/>
    <col min="8725" max="8725" width="0" style="673" hidden="1" customWidth="1"/>
    <col min="8726" max="8726" width="3.71428571428571" style="673" customWidth="1"/>
    <col min="8727" max="8727" width="11.1428571428571" style="673" customWidth="1"/>
    <col min="8728" max="8729" width="10.5714285714286" style="673"/>
    <col min="8730" max="8730" width="11.1428571428571" style="673" customWidth="1"/>
    <col min="8731" max="8960" width="10.5714285714286" style="673"/>
    <col min="8961" max="8968" width="0" style="673" hidden="1" customWidth="1"/>
    <col min="8969" max="8969" width="3.71428571428571" style="673" customWidth="1"/>
    <col min="8970" max="8970" width="3.85714285714286" style="673" customWidth="1"/>
    <col min="8971" max="8971" width="3.71428571428571" style="673" customWidth="1"/>
    <col min="8972" max="8972" width="12.7142857142857" style="673" customWidth="1"/>
    <col min="8973" max="8973" width="52.7142857142857" style="673" customWidth="1"/>
    <col min="8974" max="8977" width="0" style="673" hidden="1" customWidth="1"/>
    <col min="8978" max="8978" width="12.2857142857143" style="673" customWidth="1"/>
    <col min="8979" max="8979" width="6.42857142857143" style="673" customWidth="1"/>
    <col min="8980" max="8980" width="12.2857142857143" style="673" customWidth="1"/>
    <col min="8981" max="8981" width="0" style="673" hidden="1" customWidth="1"/>
    <col min="8982" max="8982" width="3.71428571428571" style="673" customWidth="1"/>
    <col min="8983" max="8983" width="11.1428571428571" style="673" customWidth="1"/>
    <col min="8984" max="8985" width="10.5714285714286" style="673"/>
    <col min="8986" max="8986" width="11.1428571428571" style="673" customWidth="1"/>
    <col min="8987" max="9216" width="10.5714285714286" style="673"/>
    <col min="9217" max="9224" width="0" style="673" hidden="1" customWidth="1"/>
    <col min="9225" max="9225" width="3.71428571428571" style="673" customWidth="1"/>
    <col min="9226" max="9226" width="3.85714285714286" style="673" customWidth="1"/>
    <col min="9227" max="9227" width="3.71428571428571" style="673" customWidth="1"/>
    <col min="9228" max="9228" width="12.7142857142857" style="673" customWidth="1"/>
    <col min="9229" max="9229" width="52.7142857142857" style="673" customWidth="1"/>
    <col min="9230" max="9233" width="0" style="673" hidden="1" customWidth="1"/>
    <col min="9234" max="9234" width="12.2857142857143" style="673" customWidth="1"/>
    <col min="9235" max="9235" width="6.42857142857143" style="673" customWidth="1"/>
    <col min="9236" max="9236" width="12.2857142857143" style="673" customWidth="1"/>
    <col min="9237" max="9237" width="0" style="673" hidden="1" customWidth="1"/>
    <col min="9238" max="9238" width="3.71428571428571" style="673" customWidth="1"/>
    <col min="9239" max="9239" width="11.1428571428571" style="673" customWidth="1"/>
    <col min="9240" max="9241" width="10.5714285714286" style="673"/>
    <col min="9242" max="9242" width="11.1428571428571" style="673" customWidth="1"/>
    <col min="9243" max="9472" width="10.5714285714286" style="673"/>
    <col min="9473" max="9480" width="0" style="673" hidden="1" customWidth="1"/>
    <col min="9481" max="9481" width="3.71428571428571" style="673" customWidth="1"/>
    <col min="9482" max="9482" width="3.85714285714286" style="673" customWidth="1"/>
    <col min="9483" max="9483" width="3.71428571428571" style="673" customWidth="1"/>
    <col min="9484" max="9484" width="12.7142857142857" style="673" customWidth="1"/>
    <col min="9485" max="9485" width="52.7142857142857" style="673" customWidth="1"/>
    <col min="9486" max="9489" width="0" style="673" hidden="1" customWidth="1"/>
    <col min="9490" max="9490" width="12.2857142857143" style="673" customWidth="1"/>
    <col min="9491" max="9491" width="6.42857142857143" style="673" customWidth="1"/>
    <col min="9492" max="9492" width="12.2857142857143" style="673" customWidth="1"/>
    <col min="9493" max="9493" width="0" style="673" hidden="1" customWidth="1"/>
    <col min="9494" max="9494" width="3.71428571428571" style="673" customWidth="1"/>
    <col min="9495" max="9495" width="11.1428571428571" style="673" customWidth="1"/>
    <col min="9496" max="9497" width="10.5714285714286" style="673"/>
    <col min="9498" max="9498" width="11.1428571428571" style="673" customWidth="1"/>
    <col min="9499" max="9728" width="10.5714285714286" style="673"/>
    <col min="9729" max="9736" width="0" style="673" hidden="1" customWidth="1"/>
    <col min="9737" max="9737" width="3.71428571428571" style="673" customWidth="1"/>
    <col min="9738" max="9738" width="3.85714285714286" style="673" customWidth="1"/>
    <col min="9739" max="9739" width="3.71428571428571" style="673" customWidth="1"/>
    <col min="9740" max="9740" width="12.7142857142857" style="673" customWidth="1"/>
    <col min="9741" max="9741" width="52.7142857142857" style="673" customWidth="1"/>
    <col min="9742" max="9745" width="0" style="673" hidden="1" customWidth="1"/>
    <col min="9746" max="9746" width="12.2857142857143" style="673" customWidth="1"/>
    <col min="9747" max="9747" width="6.42857142857143" style="673" customWidth="1"/>
    <col min="9748" max="9748" width="12.2857142857143" style="673" customWidth="1"/>
    <col min="9749" max="9749" width="0" style="673" hidden="1" customWidth="1"/>
    <col min="9750" max="9750" width="3.71428571428571" style="673" customWidth="1"/>
    <col min="9751" max="9751" width="11.1428571428571" style="673" customWidth="1"/>
    <col min="9752" max="9753" width="10.5714285714286" style="673"/>
    <col min="9754" max="9754" width="11.1428571428571" style="673" customWidth="1"/>
    <col min="9755" max="9984" width="10.5714285714286" style="673"/>
    <col min="9985" max="9992" width="0" style="673" hidden="1" customWidth="1"/>
    <col min="9993" max="9993" width="3.71428571428571" style="673" customWidth="1"/>
    <col min="9994" max="9994" width="3.85714285714286" style="673" customWidth="1"/>
    <col min="9995" max="9995" width="3.71428571428571" style="673" customWidth="1"/>
    <col min="9996" max="9996" width="12.7142857142857" style="673" customWidth="1"/>
    <col min="9997" max="9997" width="52.7142857142857" style="673" customWidth="1"/>
    <col min="9998" max="10001" width="0" style="673" hidden="1" customWidth="1"/>
    <col min="10002" max="10002" width="12.2857142857143" style="673" customWidth="1"/>
    <col min="10003" max="10003" width="6.42857142857143" style="673" customWidth="1"/>
    <col min="10004" max="10004" width="12.2857142857143" style="673" customWidth="1"/>
    <col min="10005" max="10005" width="0" style="673" hidden="1" customWidth="1"/>
    <col min="10006" max="10006" width="3.71428571428571" style="673" customWidth="1"/>
    <col min="10007" max="10007" width="11.1428571428571" style="673" customWidth="1"/>
    <col min="10008" max="10009" width="10.5714285714286" style="673"/>
    <col min="10010" max="10010" width="11.1428571428571" style="673" customWidth="1"/>
    <col min="10011" max="10240" width="10.5714285714286" style="673"/>
    <col min="10241" max="10248" width="0" style="673" hidden="1" customWidth="1"/>
    <col min="10249" max="10249" width="3.71428571428571" style="673" customWidth="1"/>
    <col min="10250" max="10250" width="3.85714285714286" style="673" customWidth="1"/>
    <col min="10251" max="10251" width="3.71428571428571" style="673" customWidth="1"/>
    <col min="10252" max="10252" width="12.7142857142857" style="673" customWidth="1"/>
    <col min="10253" max="10253" width="52.7142857142857" style="673" customWidth="1"/>
    <col min="10254" max="10257" width="0" style="673" hidden="1" customWidth="1"/>
    <col min="10258" max="10258" width="12.2857142857143" style="673" customWidth="1"/>
    <col min="10259" max="10259" width="6.42857142857143" style="673" customWidth="1"/>
    <col min="10260" max="10260" width="12.2857142857143" style="673" customWidth="1"/>
    <col min="10261" max="10261" width="0" style="673" hidden="1" customWidth="1"/>
    <col min="10262" max="10262" width="3.71428571428571" style="673" customWidth="1"/>
    <col min="10263" max="10263" width="11.1428571428571" style="673" customWidth="1"/>
    <col min="10264" max="10265" width="10.5714285714286" style="673"/>
    <col min="10266" max="10266" width="11.1428571428571" style="673" customWidth="1"/>
    <col min="10267" max="10496" width="10.5714285714286" style="673"/>
    <col min="10497" max="10504" width="0" style="673" hidden="1" customWidth="1"/>
    <col min="10505" max="10505" width="3.71428571428571" style="673" customWidth="1"/>
    <col min="10506" max="10506" width="3.85714285714286" style="673" customWidth="1"/>
    <col min="10507" max="10507" width="3.71428571428571" style="673" customWidth="1"/>
    <col min="10508" max="10508" width="12.7142857142857" style="673" customWidth="1"/>
    <col min="10509" max="10509" width="52.7142857142857" style="673" customWidth="1"/>
    <col min="10510" max="10513" width="0" style="673" hidden="1" customWidth="1"/>
    <col min="10514" max="10514" width="12.2857142857143" style="673" customWidth="1"/>
    <col min="10515" max="10515" width="6.42857142857143" style="673" customWidth="1"/>
    <col min="10516" max="10516" width="12.2857142857143" style="673" customWidth="1"/>
    <col min="10517" max="10517" width="0" style="673" hidden="1" customWidth="1"/>
    <col min="10518" max="10518" width="3.71428571428571" style="673" customWidth="1"/>
    <col min="10519" max="10519" width="11.1428571428571" style="673" customWidth="1"/>
    <col min="10520" max="10521" width="10.5714285714286" style="673"/>
    <col min="10522" max="10522" width="11.1428571428571" style="673" customWidth="1"/>
    <col min="10523" max="10752" width="10.5714285714286" style="673"/>
    <col min="10753" max="10760" width="0" style="673" hidden="1" customWidth="1"/>
    <col min="10761" max="10761" width="3.71428571428571" style="673" customWidth="1"/>
    <col min="10762" max="10762" width="3.85714285714286" style="673" customWidth="1"/>
    <col min="10763" max="10763" width="3.71428571428571" style="673" customWidth="1"/>
    <col min="10764" max="10764" width="12.7142857142857" style="673" customWidth="1"/>
    <col min="10765" max="10765" width="52.7142857142857" style="673" customWidth="1"/>
    <col min="10766" max="10769" width="0" style="673" hidden="1" customWidth="1"/>
    <col min="10770" max="10770" width="12.2857142857143" style="673" customWidth="1"/>
    <col min="10771" max="10771" width="6.42857142857143" style="673" customWidth="1"/>
    <col min="10772" max="10772" width="12.2857142857143" style="673" customWidth="1"/>
    <col min="10773" max="10773" width="0" style="673" hidden="1" customWidth="1"/>
    <col min="10774" max="10774" width="3.71428571428571" style="673" customWidth="1"/>
    <col min="10775" max="10775" width="11.1428571428571" style="673" customWidth="1"/>
    <col min="10776" max="10777" width="10.5714285714286" style="673"/>
    <col min="10778" max="10778" width="11.1428571428571" style="673" customWidth="1"/>
    <col min="10779" max="11008" width="10.5714285714286" style="673"/>
    <col min="11009" max="11016" width="0" style="673" hidden="1" customWidth="1"/>
    <col min="11017" max="11017" width="3.71428571428571" style="673" customWidth="1"/>
    <col min="11018" max="11018" width="3.85714285714286" style="673" customWidth="1"/>
    <col min="11019" max="11019" width="3.71428571428571" style="673" customWidth="1"/>
    <col min="11020" max="11020" width="12.7142857142857" style="673" customWidth="1"/>
    <col min="11021" max="11021" width="52.7142857142857" style="673" customWidth="1"/>
    <col min="11022" max="11025" width="0" style="673" hidden="1" customWidth="1"/>
    <col min="11026" max="11026" width="12.2857142857143" style="673" customWidth="1"/>
    <col min="11027" max="11027" width="6.42857142857143" style="673" customWidth="1"/>
    <col min="11028" max="11028" width="12.2857142857143" style="673" customWidth="1"/>
    <col min="11029" max="11029" width="0" style="673" hidden="1" customWidth="1"/>
    <col min="11030" max="11030" width="3.71428571428571" style="673" customWidth="1"/>
    <col min="11031" max="11031" width="11.1428571428571" style="673" customWidth="1"/>
    <col min="11032" max="11033" width="10.5714285714286" style="673"/>
    <col min="11034" max="11034" width="11.1428571428571" style="673" customWidth="1"/>
    <col min="11035" max="11264" width="10.5714285714286" style="673"/>
    <col min="11265" max="11272" width="0" style="673" hidden="1" customWidth="1"/>
    <col min="11273" max="11273" width="3.71428571428571" style="673" customWidth="1"/>
    <col min="11274" max="11274" width="3.85714285714286" style="673" customWidth="1"/>
    <col min="11275" max="11275" width="3.71428571428571" style="673" customWidth="1"/>
    <col min="11276" max="11276" width="12.7142857142857" style="673" customWidth="1"/>
    <col min="11277" max="11277" width="52.7142857142857" style="673" customWidth="1"/>
    <col min="11278" max="11281" width="0" style="673" hidden="1" customWidth="1"/>
    <col min="11282" max="11282" width="12.2857142857143" style="673" customWidth="1"/>
    <col min="11283" max="11283" width="6.42857142857143" style="673" customWidth="1"/>
    <col min="11284" max="11284" width="12.2857142857143" style="673" customWidth="1"/>
    <col min="11285" max="11285" width="0" style="673" hidden="1" customWidth="1"/>
    <col min="11286" max="11286" width="3.71428571428571" style="673" customWidth="1"/>
    <col min="11287" max="11287" width="11.1428571428571" style="673" customWidth="1"/>
    <col min="11288" max="11289" width="10.5714285714286" style="673"/>
    <col min="11290" max="11290" width="11.1428571428571" style="673" customWidth="1"/>
    <col min="11291" max="11520" width="10.5714285714286" style="673"/>
    <col min="11521" max="11528" width="0" style="673" hidden="1" customWidth="1"/>
    <col min="11529" max="11529" width="3.71428571428571" style="673" customWidth="1"/>
    <col min="11530" max="11530" width="3.85714285714286" style="673" customWidth="1"/>
    <col min="11531" max="11531" width="3.71428571428571" style="673" customWidth="1"/>
    <col min="11532" max="11532" width="12.7142857142857" style="673" customWidth="1"/>
    <col min="11533" max="11533" width="52.7142857142857" style="673" customWidth="1"/>
    <col min="11534" max="11537" width="0" style="673" hidden="1" customWidth="1"/>
    <col min="11538" max="11538" width="12.2857142857143" style="673" customWidth="1"/>
    <col min="11539" max="11539" width="6.42857142857143" style="673" customWidth="1"/>
    <col min="11540" max="11540" width="12.2857142857143" style="673" customWidth="1"/>
    <col min="11541" max="11541" width="0" style="673" hidden="1" customWidth="1"/>
    <col min="11542" max="11542" width="3.71428571428571" style="673" customWidth="1"/>
    <col min="11543" max="11543" width="11.1428571428571" style="673" customWidth="1"/>
    <col min="11544" max="11545" width="10.5714285714286" style="673"/>
    <col min="11546" max="11546" width="11.1428571428571" style="673" customWidth="1"/>
    <col min="11547" max="11776" width="10.5714285714286" style="673"/>
    <col min="11777" max="11784" width="0" style="673" hidden="1" customWidth="1"/>
    <col min="11785" max="11785" width="3.71428571428571" style="673" customWidth="1"/>
    <col min="11786" max="11786" width="3.85714285714286" style="673" customWidth="1"/>
    <col min="11787" max="11787" width="3.71428571428571" style="673" customWidth="1"/>
    <col min="11788" max="11788" width="12.7142857142857" style="673" customWidth="1"/>
    <col min="11789" max="11789" width="52.7142857142857" style="673" customWidth="1"/>
    <col min="11790" max="11793" width="0" style="673" hidden="1" customWidth="1"/>
    <col min="11794" max="11794" width="12.2857142857143" style="673" customWidth="1"/>
    <col min="11795" max="11795" width="6.42857142857143" style="673" customWidth="1"/>
    <col min="11796" max="11796" width="12.2857142857143" style="673" customWidth="1"/>
    <col min="11797" max="11797" width="0" style="673" hidden="1" customWidth="1"/>
    <col min="11798" max="11798" width="3.71428571428571" style="673" customWidth="1"/>
    <col min="11799" max="11799" width="11.1428571428571" style="673" customWidth="1"/>
    <col min="11800" max="11801" width="10.5714285714286" style="673"/>
    <col min="11802" max="11802" width="11.1428571428571" style="673" customWidth="1"/>
    <col min="11803" max="12032" width="10.5714285714286" style="673"/>
    <col min="12033" max="12040" width="0" style="673" hidden="1" customWidth="1"/>
    <col min="12041" max="12041" width="3.71428571428571" style="673" customWidth="1"/>
    <col min="12042" max="12042" width="3.85714285714286" style="673" customWidth="1"/>
    <col min="12043" max="12043" width="3.71428571428571" style="673" customWidth="1"/>
    <col min="12044" max="12044" width="12.7142857142857" style="673" customWidth="1"/>
    <col min="12045" max="12045" width="52.7142857142857" style="673" customWidth="1"/>
    <col min="12046" max="12049" width="0" style="673" hidden="1" customWidth="1"/>
    <col min="12050" max="12050" width="12.2857142857143" style="673" customWidth="1"/>
    <col min="12051" max="12051" width="6.42857142857143" style="673" customWidth="1"/>
    <col min="12052" max="12052" width="12.2857142857143" style="673" customWidth="1"/>
    <col min="12053" max="12053" width="0" style="673" hidden="1" customWidth="1"/>
    <col min="12054" max="12054" width="3.71428571428571" style="673" customWidth="1"/>
    <col min="12055" max="12055" width="11.1428571428571" style="673" customWidth="1"/>
    <col min="12056" max="12057" width="10.5714285714286" style="673"/>
    <col min="12058" max="12058" width="11.1428571428571" style="673" customWidth="1"/>
    <col min="12059" max="12288" width="10.5714285714286" style="673"/>
    <col min="12289" max="12296" width="0" style="673" hidden="1" customWidth="1"/>
    <col min="12297" max="12297" width="3.71428571428571" style="673" customWidth="1"/>
    <col min="12298" max="12298" width="3.85714285714286" style="673" customWidth="1"/>
    <col min="12299" max="12299" width="3.71428571428571" style="673" customWidth="1"/>
    <col min="12300" max="12300" width="12.7142857142857" style="673" customWidth="1"/>
    <col min="12301" max="12301" width="52.7142857142857" style="673" customWidth="1"/>
    <col min="12302" max="12305" width="0" style="673" hidden="1" customWidth="1"/>
    <col min="12306" max="12306" width="12.2857142857143" style="673" customWidth="1"/>
    <col min="12307" max="12307" width="6.42857142857143" style="673" customWidth="1"/>
    <col min="12308" max="12308" width="12.2857142857143" style="673" customWidth="1"/>
    <col min="12309" max="12309" width="0" style="673" hidden="1" customWidth="1"/>
    <col min="12310" max="12310" width="3.71428571428571" style="673" customWidth="1"/>
    <col min="12311" max="12311" width="11.1428571428571" style="673" customWidth="1"/>
    <col min="12312" max="12313" width="10.5714285714286" style="673"/>
    <col min="12314" max="12314" width="11.1428571428571" style="673" customWidth="1"/>
    <col min="12315" max="12544" width="10.5714285714286" style="673"/>
    <col min="12545" max="12552" width="0" style="673" hidden="1" customWidth="1"/>
    <col min="12553" max="12553" width="3.71428571428571" style="673" customWidth="1"/>
    <col min="12554" max="12554" width="3.85714285714286" style="673" customWidth="1"/>
    <col min="12555" max="12555" width="3.71428571428571" style="673" customWidth="1"/>
    <col min="12556" max="12556" width="12.7142857142857" style="673" customWidth="1"/>
    <col min="12557" max="12557" width="52.7142857142857" style="673" customWidth="1"/>
    <col min="12558" max="12561" width="0" style="673" hidden="1" customWidth="1"/>
    <col min="12562" max="12562" width="12.2857142857143" style="673" customWidth="1"/>
    <col min="12563" max="12563" width="6.42857142857143" style="673" customWidth="1"/>
    <col min="12564" max="12564" width="12.2857142857143" style="673" customWidth="1"/>
    <col min="12565" max="12565" width="0" style="673" hidden="1" customWidth="1"/>
    <col min="12566" max="12566" width="3.71428571428571" style="673" customWidth="1"/>
    <col min="12567" max="12567" width="11.1428571428571" style="673" customWidth="1"/>
    <col min="12568" max="12569" width="10.5714285714286" style="673"/>
    <col min="12570" max="12570" width="11.1428571428571" style="673" customWidth="1"/>
    <col min="12571" max="12800" width="10.5714285714286" style="673"/>
    <col min="12801" max="12808" width="0" style="673" hidden="1" customWidth="1"/>
    <col min="12809" max="12809" width="3.71428571428571" style="673" customWidth="1"/>
    <col min="12810" max="12810" width="3.85714285714286" style="673" customWidth="1"/>
    <col min="12811" max="12811" width="3.71428571428571" style="673" customWidth="1"/>
    <col min="12812" max="12812" width="12.7142857142857" style="673" customWidth="1"/>
    <col min="12813" max="12813" width="52.7142857142857" style="673" customWidth="1"/>
    <col min="12814" max="12817" width="0" style="673" hidden="1" customWidth="1"/>
    <col min="12818" max="12818" width="12.2857142857143" style="673" customWidth="1"/>
    <col min="12819" max="12819" width="6.42857142857143" style="673" customWidth="1"/>
    <col min="12820" max="12820" width="12.2857142857143" style="673" customWidth="1"/>
    <col min="12821" max="12821" width="0" style="673" hidden="1" customWidth="1"/>
    <col min="12822" max="12822" width="3.71428571428571" style="673" customWidth="1"/>
    <col min="12823" max="12823" width="11.1428571428571" style="673" customWidth="1"/>
    <col min="12824" max="12825" width="10.5714285714286" style="673"/>
    <col min="12826" max="12826" width="11.1428571428571" style="673" customWidth="1"/>
    <col min="12827" max="13056" width="10.5714285714286" style="673"/>
    <col min="13057" max="13064" width="0" style="673" hidden="1" customWidth="1"/>
    <col min="13065" max="13065" width="3.71428571428571" style="673" customWidth="1"/>
    <col min="13066" max="13066" width="3.85714285714286" style="673" customWidth="1"/>
    <col min="13067" max="13067" width="3.71428571428571" style="673" customWidth="1"/>
    <col min="13068" max="13068" width="12.7142857142857" style="673" customWidth="1"/>
    <col min="13069" max="13069" width="52.7142857142857" style="673" customWidth="1"/>
    <col min="13070" max="13073" width="0" style="673" hidden="1" customWidth="1"/>
    <col min="13074" max="13074" width="12.2857142857143" style="673" customWidth="1"/>
    <col min="13075" max="13075" width="6.42857142857143" style="673" customWidth="1"/>
    <col min="13076" max="13076" width="12.2857142857143" style="673" customWidth="1"/>
    <col min="13077" max="13077" width="0" style="673" hidden="1" customWidth="1"/>
    <col min="13078" max="13078" width="3.71428571428571" style="673" customWidth="1"/>
    <col min="13079" max="13079" width="11.1428571428571" style="673" customWidth="1"/>
    <col min="13080" max="13081" width="10.5714285714286" style="673"/>
    <col min="13082" max="13082" width="11.1428571428571" style="673" customWidth="1"/>
    <col min="13083" max="13312" width="10.5714285714286" style="673"/>
    <col min="13313" max="13320" width="0" style="673" hidden="1" customWidth="1"/>
    <col min="13321" max="13321" width="3.71428571428571" style="673" customWidth="1"/>
    <col min="13322" max="13322" width="3.85714285714286" style="673" customWidth="1"/>
    <col min="13323" max="13323" width="3.71428571428571" style="673" customWidth="1"/>
    <col min="13324" max="13324" width="12.7142857142857" style="673" customWidth="1"/>
    <col min="13325" max="13325" width="52.7142857142857" style="673" customWidth="1"/>
    <col min="13326" max="13329" width="0" style="673" hidden="1" customWidth="1"/>
    <col min="13330" max="13330" width="12.2857142857143" style="673" customWidth="1"/>
    <col min="13331" max="13331" width="6.42857142857143" style="673" customWidth="1"/>
    <col min="13332" max="13332" width="12.2857142857143" style="673" customWidth="1"/>
    <col min="13333" max="13333" width="0" style="673" hidden="1" customWidth="1"/>
    <col min="13334" max="13334" width="3.71428571428571" style="673" customWidth="1"/>
    <col min="13335" max="13335" width="11.1428571428571" style="673" customWidth="1"/>
    <col min="13336" max="13337" width="10.5714285714286" style="673"/>
    <col min="13338" max="13338" width="11.1428571428571" style="673" customWidth="1"/>
    <col min="13339" max="13568" width="10.5714285714286" style="673"/>
    <col min="13569" max="13576" width="0" style="673" hidden="1" customWidth="1"/>
    <col min="13577" max="13577" width="3.71428571428571" style="673" customWidth="1"/>
    <col min="13578" max="13578" width="3.85714285714286" style="673" customWidth="1"/>
    <col min="13579" max="13579" width="3.71428571428571" style="673" customWidth="1"/>
    <col min="13580" max="13580" width="12.7142857142857" style="673" customWidth="1"/>
    <col min="13581" max="13581" width="52.7142857142857" style="673" customWidth="1"/>
    <col min="13582" max="13585" width="0" style="673" hidden="1" customWidth="1"/>
    <col min="13586" max="13586" width="12.2857142857143" style="673" customWidth="1"/>
    <col min="13587" max="13587" width="6.42857142857143" style="673" customWidth="1"/>
    <col min="13588" max="13588" width="12.2857142857143" style="673" customWidth="1"/>
    <col min="13589" max="13589" width="0" style="673" hidden="1" customWidth="1"/>
    <col min="13590" max="13590" width="3.71428571428571" style="673" customWidth="1"/>
    <col min="13591" max="13591" width="11.1428571428571" style="673" customWidth="1"/>
    <col min="13592" max="13593" width="10.5714285714286" style="673"/>
    <col min="13594" max="13594" width="11.1428571428571" style="673" customWidth="1"/>
    <col min="13595" max="13824" width="10.5714285714286" style="673"/>
    <col min="13825" max="13832" width="0" style="673" hidden="1" customWidth="1"/>
    <col min="13833" max="13833" width="3.71428571428571" style="673" customWidth="1"/>
    <col min="13834" max="13834" width="3.85714285714286" style="673" customWidth="1"/>
    <col min="13835" max="13835" width="3.71428571428571" style="673" customWidth="1"/>
    <col min="13836" max="13836" width="12.7142857142857" style="673" customWidth="1"/>
    <col min="13837" max="13837" width="52.7142857142857" style="673" customWidth="1"/>
    <col min="13838" max="13841" width="0" style="673" hidden="1" customWidth="1"/>
    <col min="13842" max="13842" width="12.2857142857143" style="673" customWidth="1"/>
    <col min="13843" max="13843" width="6.42857142857143" style="673" customWidth="1"/>
    <col min="13844" max="13844" width="12.2857142857143" style="673" customWidth="1"/>
    <col min="13845" max="13845" width="0" style="673" hidden="1" customWidth="1"/>
    <col min="13846" max="13846" width="3.71428571428571" style="673" customWidth="1"/>
    <col min="13847" max="13847" width="11.1428571428571" style="673" customWidth="1"/>
    <col min="13848" max="13849" width="10.5714285714286" style="673"/>
    <col min="13850" max="13850" width="11.1428571428571" style="673" customWidth="1"/>
    <col min="13851" max="14080" width="10.5714285714286" style="673"/>
    <col min="14081" max="14088" width="0" style="673" hidden="1" customWidth="1"/>
    <col min="14089" max="14089" width="3.71428571428571" style="673" customWidth="1"/>
    <col min="14090" max="14090" width="3.85714285714286" style="673" customWidth="1"/>
    <col min="14091" max="14091" width="3.71428571428571" style="673" customWidth="1"/>
    <col min="14092" max="14092" width="12.7142857142857" style="673" customWidth="1"/>
    <col min="14093" max="14093" width="52.7142857142857" style="673" customWidth="1"/>
    <col min="14094" max="14097" width="0" style="673" hidden="1" customWidth="1"/>
    <col min="14098" max="14098" width="12.2857142857143" style="673" customWidth="1"/>
    <col min="14099" max="14099" width="6.42857142857143" style="673" customWidth="1"/>
    <col min="14100" max="14100" width="12.2857142857143" style="673" customWidth="1"/>
    <col min="14101" max="14101" width="0" style="673" hidden="1" customWidth="1"/>
    <col min="14102" max="14102" width="3.71428571428571" style="673" customWidth="1"/>
    <col min="14103" max="14103" width="11.1428571428571" style="673" customWidth="1"/>
    <col min="14104" max="14105" width="10.5714285714286" style="673"/>
    <col min="14106" max="14106" width="11.1428571428571" style="673" customWidth="1"/>
    <col min="14107" max="14336" width="10.5714285714286" style="673"/>
    <col min="14337" max="14344" width="0" style="673" hidden="1" customWidth="1"/>
    <col min="14345" max="14345" width="3.71428571428571" style="673" customWidth="1"/>
    <col min="14346" max="14346" width="3.85714285714286" style="673" customWidth="1"/>
    <col min="14347" max="14347" width="3.71428571428571" style="673" customWidth="1"/>
    <col min="14348" max="14348" width="12.7142857142857" style="673" customWidth="1"/>
    <col min="14349" max="14349" width="52.7142857142857" style="673" customWidth="1"/>
    <col min="14350" max="14353" width="0" style="673" hidden="1" customWidth="1"/>
    <col min="14354" max="14354" width="12.2857142857143" style="673" customWidth="1"/>
    <col min="14355" max="14355" width="6.42857142857143" style="673" customWidth="1"/>
    <col min="14356" max="14356" width="12.2857142857143" style="673" customWidth="1"/>
    <col min="14357" max="14357" width="0" style="673" hidden="1" customWidth="1"/>
    <col min="14358" max="14358" width="3.71428571428571" style="673" customWidth="1"/>
    <col min="14359" max="14359" width="11.1428571428571" style="673" customWidth="1"/>
    <col min="14360" max="14361" width="10.5714285714286" style="673"/>
    <col min="14362" max="14362" width="11.1428571428571" style="673" customWidth="1"/>
    <col min="14363" max="14592" width="10.5714285714286" style="673"/>
    <col min="14593" max="14600" width="0" style="673" hidden="1" customWidth="1"/>
    <col min="14601" max="14601" width="3.71428571428571" style="673" customWidth="1"/>
    <col min="14602" max="14602" width="3.85714285714286" style="673" customWidth="1"/>
    <col min="14603" max="14603" width="3.71428571428571" style="673" customWidth="1"/>
    <col min="14604" max="14604" width="12.7142857142857" style="673" customWidth="1"/>
    <col min="14605" max="14605" width="52.7142857142857" style="673" customWidth="1"/>
    <col min="14606" max="14609" width="0" style="673" hidden="1" customWidth="1"/>
    <col min="14610" max="14610" width="12.2857142857143" style="673" customWidth="1"/>
    <col min="14611" max="14611" width="6.42857142857143" style="673" customWidth="1"/>
    <col min="14612" max="14612" width="12.2857142857143" style="673" customWidth="1"/>
    <col min="14613" max="14613" width="0" style="673" hidden="1" customWidth="1"/>
    <col min="14614" max="14614" width="3.71428571428571" style="673" customWidth="1"/>
    <col min="14615" max="14615" width="11.1428571428571" style="673" customWidth="1"/>
    <col min="14616" max="14617" width="10.5714285714286" style="673"/>
    <col min="14618" max="14618" width="11.1428571428571" style="673" customWidth="1"/>
    <col min="14619" max="14848" width="10.5714285714286" style="673"/>
    <col min="14849" max="14856" width="0" style="673" hidden="1" customWidth="1"/>
    <col min="14857" max="14857" width="3.71428571428571" style="673" customWidth="1"/>
    <col min="14858" max="14858" width="3.85714285714286" style="673" customWidth="1"/>
    <col min="14859" max="14859" width="3.71428571428571" style="673" customWidth="1"/>
    <col min="14860" max="14860" width="12.7142857142857" style="673" customWidth="1"/>
    <col min="14861" max="14861" width="52.7142857142857" style="673" customWidth="1"/>
    <col min="14862" max="14865" width="0" style="673" hidden="1" customWidth="1"/>
    <col min="14866" max="14866" width="12.2857142857143" style="673" customWidth="1"/>
    <col min="14867" max="14867" width="6.42857142857143" style="673" customWidth="1"/>
    <col min="14868" max="14868" width="12.2857142857143" style="673" customWidth="1"/>
    <col min="14869" max="14869" width="0" style="673" hidden="1" customWidth="1"/>
    <col min="14870" max="14870" width="3.71428571428571" style="673" customWidth="1"/>
    <col min="14871" max="14871" width="11.1428571428571" style="673" customWidth="1"/>
    <col min="14872" max="14873" width="10.5714285714286" style="673"/>
    <col min="14874" max="14874" width="11.1428571428571" style="673" customWidth="1"/>
    <col min="14875" max="15104" width="10.5714285714286" style="673"/>
    <col min="15105" max="15112" width="0" style="673" hidden="1" customWidth="1"/>
    <col min="15113" max="15113" width="3.71428571428571" style="673" customWidth="1"/>
    <col min="15114" max="15114" width="3.85714285714286" style="673" customWidth="1"/>
    <col min="15115" max="15115" width="3.71428571428571" style="673" customWidth="1"/>
    <col min="15116" max="15116" width="12.7142857142857" style="673" customWidth="1"/>
    <col min="15117" max="15117" width="52.7142857142857" style="673" customWidth="1"/>
    <col min="15118" max="15121" width="0" style="673" hidden="1" customWidth="1"/>
    <col min="15122" max="15122" width="12.2857142857143" style="673" customWidth="1"/>
    <col min="15123" max="15123" width="6.42857142857143" style="673" customWidth="1"/>
    <col min="15124" max="15124" width="12.2857142857143" style="673" customWidth="1"/>
    <col min="15125" max="15125" width="0" style="673" hidden="1" customWidth="1"/>
    <col min="15126" max="15126" width="3.71428571428571" style="673" customWidth="1"/>
    <col min="15127" max="15127" width="11.1428571428571" style="673" customWidth="1"/>
    <col min="15128" max="15129" width="10.5714285714286" style="673"/>
    <col min="15130" max="15130" width="11.1428571428571" style="673" customWidth="1"/>
    <col min="15131" max="15360" width="10.5714285714286" style="673"/>
    <col min="15361" max="15368" width="0" style="673" hidden="1" customWidth="1"/>
    <col min="15369" max="15369" width="3.71428571428571" style="673" customWidth="1"/>
    <col min="15370" max="15370" width="3.85714285714286" style="673" customWidth="1"/>
    <col min="15371" max="15371" width="3.71428571428571" style="673" customWidth="1"/>
    <col min="15372" max="15372" width="12.7142857142857" style="673" customWidth="1"/>
    <col min="15373" max="15373" width="52.7142857142857" style="673" customWidth="1"/>
    <col min="15374" max="15377" width="0" style="673" hidden="1" customWidth="1"/>
    <col min="15378" max="15378" width="12.2857142857143" style="673" customWidth="1"/>
    <col min="15379" max="15379" width="6.42857142857143" style="673" customWidth="1"/>
    <col min="15380" max="15380" width="12.2857142857143" style="673" customWidth="1"/>
    <col min="15381" max="15381" width="0" style="673" hidden="1" customWidth="1"/>
    <col min="15382" max="15382" width="3.71428571428571" style="673" customWidth="1"/>
    <col min="15383" max="15383" width="11.1428571428571" style="673" customWidth="1"/>
    <col min="15384" max="15385" width="10.5714285714286" style="673"/>
    <col min="15386" max="15386" width="11.1428571428571" style="673" customWidth="1"/>
    <col min="15387" max="15616" width="10.5714285714286" style="673"/>
    <col min="15617" max="15624" width="0" style="673" hidden="1" customWidth="1"/>
    <col min="15625" max="15625" width="3.71428571428571" style="673" customWidth="1"/>
    <col min="15626" max="15626" width="3.85714285714286" style="673" customWidth="1"/>
    <col min="15627" max="15627" width="3.71428571428571" style="673" customWidth="1"/>
    <col min="15628" max="15628" width="12.7142857142857" style="673" customWidth="1"/>
    <col min="15629" max="15629" width="52.7142857142857" style="673" customWidth="1"/>
    <col min="15630" max="15633" width="0" style="673" hidden="1" customWidth="1"/>
    <col min="15634" max="15634" width="12.2857142857143" style="673" customWidth="1"/>
    <col min="15635" max="15635" width="6.42857142857143" style="673" customWidth="1"/>
    <col min="15636" max="15636" width="12.2857142857143" style="673" customWidth="1"/>
    <col min="15637" max="15637" width="0" style="673" hidden="1" customWidth="1"/>
    <col min="15638" max="15638" width="3.71428571428571" style="673" customWidth="1"/>
    <col min="15639" max="15639" width="11.1428571428571" style="673" customWidth="1"/>
    <col min="15640" max="15641" width="10.5714285714286" style="673"/>
    <col min="15642" max="15642" width="11.1428571428571" style="673" customWidth="1"/>
    <col min="15643" max="15872" width="10.5714285714286" style="673"/>
    <col min="15873" max="15880" width="0" style="673" hidden="1" customWidth="1"/>
    <col min="15881" max="15881" width="3.71428571428571" style="673" customWidth="1"/>
    <col min="15882" max="15882" width="3.85714285714286" style="673" customWidth="1"/>
    <col min="15883" max="15883" width="3.71428571428571" style="673" customWidth="1"/>
    <col min="15884" max="15884" width="12.7142857142857" style="673" customWidth="1"/>
    <col min="15885" max="15885" width="52.7142857142857" style="673" customWidth="1"/>
    <col min="15886" max="15889" width="0" style="673" hidden="1" customWidth="1"/>
    <col min="15890" max="15890" width="12.2857142857143" style="673" customWidth="1"/>
    <col min="15891" max="15891" width="6.42857142857143" style="673" customWidth="1"/>
    <col min="15892" max="15892" width="12.2857142857143" style="673" customWidth="1"/>
    <col min="15893" max="15893" width="0" style="673" hidden="1" customWidth="1"/>
    <col min="15894" max="15894" width="3.71428571428571" style="673" customWidth="1"/>
    <col min="15895" max="15895" width="11.1428571428571" style="673" customWidth="1"/>
    <col min="15896" max="15897" width="10.5714285714286" style="673"/>
    <col min="15898" max="15898" width="11.1428571428571" style="673" customWidth="1"/>
    <col min="15899" max="16128" width="10.5714285714286" style="673"/>
    <col min="16129" max="16136" width="0" style="673" hidden="1" customWidth="1"/>
    <col min="16137" max="16137" width="3.71428571428571" style="673" customWidth="1"/>
    <col min="16138" max="16138" width="3.85714285714286" style="673" customWidth="1"/>
    <col min="16139" max="16139" width="3.71428571428571" style="673" customWidth="1"/>
    <col min="16140" max="16140" width="12.7142857142857" style="673" customWidth="1"/>
    <col min="16141" max="16141" width="52.7142857142857" style="673" customWidth="1"/>
    <col min="16142" max="16145" width="0" style="673" hidden="1" customWidth="1"/>
    <col min="16146" max="16146" width="12.2857142857143" style="673" customWidth="1"/>
    <col min="16147" max="16147" width="6.42857142857143" style="673" customWidth="1"/>
    <col min="16148" max="16148" width="12.2857142857143" style="673" customWidth="1"/>
    <col min="16149" max="16149" width="0" style="673" hidden="1" customWidth="1"/>
    <col min="16150" max="16150" width="3.71428571428571" style="673" customWidth="1"/>
    <col min="16151" max="16151" width="11.1428571428571" style="673" customWidth="1"/>
    <col min="16152" max="16153" width="10.5714285714286" style="673"/>
    <col min="16154" max="16154" width="11.1428571428571" style="673" customWidth="1"/>
    <col min="16155" max="16384" width="10.5714285714286" style="673"/>
  </cols>
  <sheetData>
    <row r="1" spans="17:18" ht="14.25" hidden="1">
      <c r="Q1" s="653"/>
      <c r="R1" s="653"/>
    </row>
    <row r="2" spans="21:21" ht="14.25" hidden="1">
      <c r="U2" s="653"/>
    </row>
    <row r="3" ht="14.25" hidden="1"/>
    <row r="4" spans="10:21" ht="3" customHeight="1">
      <c r="J4" s="574"/>
      <c r="K4" s="574"/>
      <c r="L4" s="639"/>
      <c r="M4" s="639"/>
      <c r="N4" s="639"/>
      <c r="O4" s="677"/>
      <c r="P4" s="677"/>
      <c r="Q4" s="677"/>
      <c r="R4" s="677"/>
      <c r="S4" s="677"/>
      <c r="T4" s="677"/>
      <c r="U4" s="677"/>
    </row>
    <row r="5" spans="10:21" ht="26.1" customHeight="1">
      <c r="J5" s="574"/>
      <c r="K5" s="574"/>
      <c r="L5" s="1172" t="s">
        <v>686</v>
      </c>
      <c r="M5" s="1172"/>
      <c r="N5" s="1172"/>
      <c r="O5" s="1172"/>
      <c r="P5" s="1172"/>
      <c r="Q5" s="1172"/>
      <c r="R5" s="1172"/>
      <c r="S5" s="1172"/>
      <c r="T5" s="1172"/>
      <c r="U5" s="555"/>
    </row>
    <row r="6" spans="10:22" ht="3" customHeight="1">
      <c r="J6" s="574"/>
      <c r="K6" s="574"/>
      <c r="L6" s="639"/>
      <c r="M6" s="639"/>
      <c r="N6" s="639"/>
      <c r="O6" s="640"/>
      <c r="P6" s="640"/>
      <c r="Q6" s="640"/>
      <c r="R6" s="640"/>
      <c r="S6" s="640"/>
      <c r="T6" s="640"/>
      <c r="U6" s="640"/>
      <c r="V6" s="677"/>
    </row>
    <row r="7" spans="10:22" ht="33.75">
      <c r="J7" s="574"/>
      <c r="K7" s="574"/>
      <c r="L7" s="639"/>
      <c r="M7" s="508" t="s">
        <v>621</v>
      </c>
      <c r="N7" s="639"/>
      <c r="O7" s="1195"/>
      <c r="P7" s="1196"/>
      <c r="Q7" s="1196"/>
      <c r="R7" s="1196"/>
      <c r="S7" s="1196"/>
      <c r="T7" s="1197"/>
      <c r="U7" s="652"/>
      <c r="V7" s="677"/>
    </row>
    <row r="8" spans="1:34" s="698" customFormat="1" ht="5.25">
      <c r="A8" s="681"/>
      <c r="B8" s="681"/>
      <c r="C8" s="681"/>
      <c r="D8" s="681"/>
      <c r="E8" s="681"/>
      <c r="F8" s="681"/>
      <c r="G8" s="680"/>
      <c r="H8" s="680"/>
      <c r="I8" s="669"/>
      <c r="J8" s="670"/>
      <c r="K8" s="670"/>
      <c r="L8" s="671"/>
      <c r="M8" s="671"/>
      <c r="N8" s="671"/>
      <c r="O8" s="701"/>
      <c r="P8" s="701"/>
      <c r="Q8" s="701"/>
      <c r="R8" s="701"/>
      <c r="S8" s="701"/>
      <c r="T8" s="701"/>
      <c r="U8" s="702"/>
      <c r="V8" s="703"/>
      <c r="X8" s="681"/>
      <c r="Y8" s="681"/>
      <c r="Z8" s="681"/>
      <c r="AA8" s="681"/>
      <c r="AB8" s="681"/>
      <c r="AC8" s="681"/>
      <c r="AD8" s="681"/>
      <c r="AE8" s="681"/>
      <c r="AF8" s="681"/>
      <c r="AG8" s="681"/>
      <c r="AH8" s="681"/>
    </row>
    <row r="9" spans="1:28" s="668" customFormat="1" ht="5.25" hidden="1">
      <c r="A9" s="1042"/>
      <c r="B9" s="1042"/>
      <c r="C9" s="1042"/>
      <c r="D9" s="1042"/>
      <c r="E9" s="1042"/>
      <c r="F9" s="1042"/>
      <c r="G9" s="1042"/>
      <c r="H9" s="1042"/>
      <c r="L9" s="1092"/>
      <c r="M9" s="968"/>
      <c r="O9" s="1178"/>
      <c r="P9" s="1178"/>
      <c r="Q9" s="1178"/>
      <c r="R9" s="1178"/>
      <c r="S9" s="1178"/>
      <c r="T9" s="1178"/>
      <c r="U9" s="702"/>
      <c r="V9" s="702"/>
      <c r="X9" s="1042"/>
      <c r="Y9" s="1042"/>
      <c r="Z9" s="1042"/>
      <c r="AA9" s="1042"/>
      <c r="AB9" s="1042"/>
    </row>
    <row r="10" spans="1:34" s="461" customFormat="1" ht="18.75">
      <c r="A10" s="656"/>
      <c r="B10" s="656"/>
      <c r="C10" s="656"/>
      <c r="D10" s="656"/>
      <c r="E10" s="656"/>
      <c r="F10" s="656"/>
      <c r="G10" s="656"/>
      <c r="H10" s="656"/>
      <c r="L10" s="391"/>
      <c r="M10" s="508" t="str">
        <f>"Дата подачи заявления об "&amp;IF(datePr_ch="","утверждении","изменении")&amp;" тарифов"</f>
        <v>Дата подачи заявления об утверждении тарифов</v>
      </c>
      <c r="N10" s="1046"/>
      <c r="O10" s="1179" t="str">
        <f>IF(datePr_ch="",IF(datePr="","",datePr),datePr_ch)</f>
        <v>25.04.2023</v>
      </c>
      <c r="P10" s="1179"/>
      <c r="Q10" s="1179"/>
      <c r="R10" s="1179"/>
      <c r="S10" s="1179"/>
      <c r="T10" s="1179"/>
      <c r="U10" s="652"/>
      <c r="V10" s="652"/>
      <c r="W10" s="411"/>
      <c r="X10" s="656"/>
      <c r="Y10" s="656"/>
      <c r="Z10" s="656"/>
      <c r="AA10" s="656"/>
      <c r="AB10" s="656"/>
      <c r="AC10" s="656"/>
      <c r="AD10" s="656"/>
      <c r="AE10" s="656"/>
      <c r="AF10" s="656"/>
      <c r="AG10" s="656"/>
      <c r="AH10" s="656"/>
    </row>
    <row r="11" spans="1:34" s="461" customFormat="1" ht="22.5">
      <c r="A11" s="656"/>
      <c r="B11" s="656"/>
      <c r="C11" s="656"/>
      <c r="D11" s="656"/>
      <c r="E11" s="656"/>
      <c r="F11" s="656"/>
      <c r="G11" s="656"/>
      <c r="H11" s="656"/>
      <c r="L11" s="646"/>
      <c r="M11" s="508" t="str">
        <f>"Номер подачи заявления об "&amp;IF(numberPr_ch="","утверждении","изменении")&amp;" тарифов"</f>
        <v>Номер подачи заявления об утверждении тарифов</v>
      </c>
      <c r="N11" s="1046"/>
      <c r="O11" s="1179" t="str">
        <f>IF(numberPr_ch="",IF(numberPr="","",numberPr),numberPr_ch)</f>
        <v>01-03/0106</v>
      </c>
      <c r="P11" s="1179"/>
      <c r="Q11" s="1179"/>
      <c r="R11" s="1179"/>
      <c r="S11" s="1179"/>
      <c r="T11" s="1179"/>
      <c r="U11" s="652"/>
      <c r="V11" s="652"/>
      <c r="W11" s="411"/>
      <c r="X11" s="656"/>
      <c r="Y11" s="656"/>
      <c r="Z11" s="656"/>
      <c r="AA11" s="656"/>
      <c r="AB11" s="656"/>
      <c r="AC11" s="656"/>
      <c r="AD11" s="656"/>
      <c r="AE11" s="656"/>
      <c r="AF11" s="656"/>
      <c r="AG11" s="656"/>
      <c r="AH11" s="656"/>
    </row>
    <row r="12" spans="1:28" s="668" customFormat="1" ht="5.25" hidden="1">
      <c r="A12" s="1042"/>
      <c r="B12" s="1042"/>
      <c r="C12" s="1042"/>
      <c r="D12" s="1042"/>
      <c r="E12" s="1042"/>
      <c r="F12" s="1042"/>
      <c r="G12" s="1042"/>
      <c r="H12" s="1042"/>
      <c r="L12" s="1092"/>
      <c r="M12" s="968"/>
      <c r="O12" s="1178"/>
      <c r="P12" s="1178"/>
      <c r="Q12" s="1178"/>
      <c r="R12" s="1178"/>
      <c r="S12" s="1178"/>
      <c r="T12" s="1178"/>
      <c r="U12" s="702"/>
      <c r="V12" s="702"/>
      <c r="X12" s="1042"/>
      <c r="Y12" s="1042"/>
      <c r="Z12" s="1042"/>
      <c r="AA12" s="1042"/>
      <c r="AB12" s="1042"/>
    </row>
    <row r="13" spans="1:34" s="461" customFormat="1" ht="11.25">
      <c r="A13" s="656"/>
      <c r="B13" s="656"/>
      <c r="C13" s="656"/>
      <c r="D13" s="656"/>
      <c r="E13" s="656"/>
      <c r="F13" s="656"/>
      <c r="G13" s="656"/>
      <c r="H13" s="656"/>
      <c r="L13" s="1173"/>
      <c r="M13" s="1173"/>
      <c r="N13" s="664"/>
      <c r="O13" s="652"/>
      <c r="P13" s="652"/>
      <c r="Q13" s="652"/>
      <c r="R13" s="652"/>
      <c r="S13" s="652"/>
      <c r="T13" s="652"/>
      <c r="U13" s="655" t="s">
        <v>356</v>
      </c>
      <c r="X13" s="656"/>
      <c r="Y13" s="656"/>
      <c r="Z13" s="656"/>
      <c r="AA13" s="656"/>
      <c r="AB13" s="656"/>
      <c r="AC13" s="656"/>
      <c r="AD13" s="656"/>
      <c r="AE13" s="656"/>
      <c r="AF13" s="656"/>
      <c r="AG13" s="656"/>
      <c r="AH13" s="656"/>
    </row>
    <row r="14" spans="10:21" ht="14.25">
      <c r="J14" s="574"/>
      <c r="K14" s="574"/>
      <c r="L14" s="639"/>
      <c r="M14" s="639"/>
      <c r="N14" s="394"/>
      <c r="O14" s="1180"/>
      <c r="P14" s="1180"/>
      <c r="Q14" s="1180"/>
      <c r="R14" s="1180"/>
      <c r="S14" s="1180"/>
      <c r="T14" s="1180"/>
      <c r="U14" s="1180"/>
    </row>
    <row r="15" spans="10:23" ht="14.25">
      <c r="J15" s="574"/>
      <c r="K15" s="574"/>
      <c r="L15" s="1118" t="s">
        <v>422</v>
      </c>
      <c r="M15" s="1118"/>
      <c r="N15" s="1118"/>
      <c r="O15" s="1118"/>
      <c r="P15" s="1118"/>
      <c r="Q15" s="1118"/>
      <c r="R15" s="1118"/>
      <c r="S15" s="1118"/>
      <c r="T15" s="1118"/>
      <c r="U15" s="1118"/>
      <c r="V15" s="1118"/>
      <c r="W15" s="1118" t="s">
        <v>423</v>
      </c>
    </row>
    <row r="16" spans="10:23" ht="14.25" customHeight="1">
      <c r="J16" s="574"/>
      <c r="K16" s="574"/>
      <c r="L16" s="1186" t="s">
        <v>87</v>
      </c>
      <c r="M16" s="1186" t="s">
        <v>572</v>
      </c>
      <c r="N16" s="552"/>
      <c r="O16" s="1187" t="s">
        <v>574</v>
      </c>
      <c r="P16" s="1188"/>
      <c r="Q16" s="1188"/>
      <c r="R16" s="1188"/>
      <c r="S16" s="1188"/>
      <c r="T16" s="1189"/>
      <c r="U16" s="1169" t="s">
        <v>324</v>
      </c>
      <c r="V16" s="1183" t="s">
        <v>259</v>
      </c>
      <c r="W16" s="1118"/>
    </row>
    <row r="17" spans="10:23" ht="14.25" customHeight="1">
      <c r="J17" s="574"/>
      <c r="K17" s="574"/>
      <c r="L17" s="1186"/>
      <c r="M17" s="1186"/>
      <c r="N17" s="553"/>
      <c r="O17" s="1192" t="s">
        <v>548</v>
      </c>
      <c r="P17" s="1190" t="s">
        <v>255</v>
      </c>
      <c r="Q17" s="1191"/>
      <c r="R17" s="1166" t="s">
        <v>585</v>
      </c>
      <c r="S17" s="1167"/>
      <c r="T17" s="1168"/>
      <c r="U17" s="1170"/>
      <c r="V17" s="1184"/>
      <c r="W17" s="1118"/>
    </row>
    <row r="18" spans="10:23" ht="33.75" customHeight="1">
      <c r="J18" s="574"/>
      <c r="K18" s="574"/>
      <c r="L18" s="1186"/>
      <c r="M18" s="1186"/>
      <c r="N18" s="554"/>
      <c r="O18" s="1193"/>
      <c r="P18" s="641" t="s">
        <v>549</v>
      </c>
      <c r="Q18" s="641" t="s">
        <v>5</v>
      </c>
      <c r="R18" s="665" t="s">
        <v>258</v>
      </c>
      <c r="S18" s="1181" t="s">
        <v>257</v>
      </c>
      <c r="T18" s="1182"/>
      <c r="U18" s="1171"/>
      <c r="V18" s="1185"/>
      <c r="W18" s="1118"/>
    </row>
    <row r="19" spans="10:23" ht="14.25">
      <c r="J19" s="574"/>
      <c r="K19" s="460">
        <v>1</v>
      </c>
      <c r="L19" s="538" t="s">
        <v>88</v>
      </c>
      <c r="M19" s="538" t="s">
        <v>47</v>
      </c>
      <c r="N19" s="540" t="str">
        <f ca="1">OFFSET(N19,0,-1)</f>
        <v>2</v>
      </c>
      <c r="O19" s="663">
        <f ca="1">OFFSET(O19,0,-1)+1</f>
        <v>3</v>
      </c>
      <c r="P19" s="663">
        <f ca="1">OFFSET(P19,0,-1)+1</f>
        <v>4</v>
      </c>
      <c r="Q19" s="663">
        <f ca="1">OFFSET(Q19,0,-1)+1</f>
        <v>5</v>
      </c>
      <c r="R19" s="663">
        <f ca="1">OFFSET(R19,0,-1)+1</f>
        <v>6</v>
      </c>
      <c r="S19" s="1174">
        <f ca="1">OFFSET(S19,0,-1)+1</f>
        <v>7</v>
      </c>
      <c r="T19" s="1174"/>
      <c r="U19" s="663">
        <f ca="1">OFFSET(U19,0,-2)+1</f>
        <v>8</v>
      </c>
      <c r="V19" s="540">
        <f ca="1">OFFSET(V19,0,-1)</f>
        <v>8</v>
      </c>
      <c r="W19" s="663">
        <f ca="1">OFFSET(W19,0,-1)+1</f>
        <v>9</v>
      </c>
    </row>
    <row r="20" spans="1:36" ht="22.5">
      <c r="A20" s="1157">
        <v>1</v>
      </c>
      <c r="B20" s="753"/>
      <c r="C20" s="753"/>
      <c r="D20" s="753"/>
      <c r="E20" s="754"/>
      <c r="F20" s="755"/>
      <c r="G20" s="755"/>
      <c r="H20" s="755"/>
      <c r="I20" s="756"/>
      <c r="J20" s="751"/>
      <c r="K20" s="758"/>
      <c r="L20" s="666">
        <f>mergeValue(A20)</f>
        <v>1</v>
      </c>
      <c r="M20" s="532" t="s">
        <v>18</v>
      </c>
      <c r="N20" s="537"/>
      <c r="O20" s="1158"/>
      <c r="P20" s="1158"/>
      <c r="Q20" s="1158"/>
      <c r="R20" s="1158"/>
      <c r="S20" s="1158"/>
      <c r="T20" s="1158"/>
      <c r="U20" s="1158"/>
      <c r="V20" s="1158"/>
      <c r="W20" s="1050" t="s">
        <v>687</v>
      </c>
      <c r="Y20" s="699"/>
      <c r="Z20" s="699" t="str">
        <f t="shared" si="0" ref="Z20:Z33">IF(M20="","",M20)</f>
        <v>Наименование тарифа</v>
      </c>
      <c r="AA20" s="699"/>
      <c r="AB20" s="699"/>
      <c r="AC20" s="699"/>
      <c r="AI20" s="681"/>
      <c r="AJ20" s="681"/>
    </row>
    <row r="21" spans="1:36" ht="22.5">
      <c r="A21" s="1157"/>
      <c r="B21" s="1157">
        <v>1</v>
      </c>
      <c r="C21" s="753"/>
      <c r="D21" s="753"/>
      <c r="E21" s="755"/>
      <c r="F21" s="755"/>
      <c r="G21" s="755"/>
      <c r="H21" s="755"/>
      <c r="I21" s="750"/>
      <c r="J21" s="749"/>
      <c r="K21" s="752"/>
      <c r="L21" s="666" t="str">
        <f>mergeValue(A21)&amp;"."&amp;mergeValue(B21)</f>
        <v>1.1</v>
      </c>
      <c r="M21" s="580" t="s">
        <v>14</v>
      </c>
      <c r="N21" s="537"/>
      <c r="O21" s="1158"/>
      <c r="P21" s="1158"/>
      <c r="Q21" s="1158"/>
      <c r="R21" s="1158"/>
      <c r="S21" s="1158"/>
      <c r="T21" s="1158"/>
      <c r="U21" s="1158"/>
      <c r="V21" s="1158"/>
      <c r="W21" s="1050" t="s">
        <v>436</v>
      </c>
      <c r="Y21" s="699"/>
      <c r="Z21" s="699" t="str">
        <f t="shared" si="0"/>
        <v>Территория действия тарифа</v>
      </c>
      <c r="AA21" s="699"/>
      <c r="AB21" s="699"/>
      <c r="AC21" s="699"/>
      <c r="AI21" s="681"/>
      <c r="AJ21" s="681"/>
    </row>
    <row r="22" spans="1:36" ht="22.5">
      <c r="A22" s="1157"/>
      <c r="B22" s="1157"/>
      <c r="C22" s="1157">
        <v>1</v>
      </c>
      <c r="D22" s="753"/>
      <c r="E22" s="755"/>
      <c r="F22" s="755"/>
      <c r="G22" s="755"/>
      <c r="H22" s="755"/>
      <c r="I22" s="757"/>
      <c r="J22" s="749"/>
      <c r="K22" s="752"/>
      <c r="L22" s="666" t="str">
        <f>mergeValue(A22)&amp;"."&amp;mergeValue(B22)&amp;"."&amp;mergeValue(C22)</f>
        <v>1.1.1</v>
      </c>
      <c r="M22" s="581" t="s">
        <v>6</v>
      </c>
      <c r="N22" s="537"/>
      <c r="O22" s="1158"/>
      <c r="P22" s="1158"/>
      <c r="Q22" s="1158"/>
      <c r="R22" s="1158"/>
      <c r="S22" s="1158"/>
      <c r="T22" s="1158"/>
      <c r="U22" s="1158"/>
      <c r="V22" s="1158"/>
      <c r="W22" s="1050" t="s">
        <v>570</v>
      </c>
      <c r="Y22" s="699"/>
      <c r="Z22" s="699" t="str">
        <f t="shared" si="0"/>
        <v xml:space="preserve">Наименование системы теплоснабжения </v>
      </c>
      <c r="AA22" s="699"/>
      <c r="AB22" s="699"/>
      <c r="AC22" s="699"/>
      <c r="AI22" s="681"/>
      <c r="AJ22" s="681"/>
    </row>
    <row r="23" spans="1:36" ht="22.5">
      <c r="A23" s="1157"/>
      <c r="B23" s="1157"/>
      <c r="C23" s="1157"/>
      <c r="D23" s="1157">
        <v>1</v>
      </c>
      <c r="E23" s="755"/>
      <c r="F23" s="755"/>
      <c r="G23" s="755"/>
      <c r="H23" s="755"/>
      <c r="I23" s="757"/>
      <c r="J23" s="749"/>
      <c r="K23" s="752"/>
      <c r="L23" s="666" t="str">
        <f>mergeValue(A23)&amp;"."&amp;mergeValue(B23)&amp;"."&amp;mergeValue(C23)&amp;"."&amp;mergeValue(D23)</f>
        <v>1.1.1.1</v>
      </c>
      <c r="M23" s="582" t="s">
        <v>20</v>
      </c>
      <c r="N23" s="537"/>
      <c r="O23" s="1158"/>
      <c r="P23" s="1158"/>
      <c r="Q23" s="1158"/>
      <c r="R23" s="1158"/>
      <c r="S23" s="1158"/>
      <c r="T23" s="1158"/>
      <c r="U23" s="1158"/>
      <c r="V23" s="1158"/>
      <c r="W23" s="1050" t="s">
        <v>571</v>
      </c>
      <c r="Y23" s="699"/>
      <c r="Z23" s="699" t="str">
        <f t="shared" si="0"/>
        <v xml:space="preserve">Источник тепловой энергии  </v>
      </c>
      <c r="AA23" s="699"/>
      <c r="AB23" s="699"/>
      <c r="AC23" s="699"/>
      <c r="AI23" s="681"/>
      <c r="AJ23" s="681"/>
    </row>
    <row r="24" spans="1:36" ht="78.75">
      <c r="A24" s="1157"/>
      <c r="B24" s="1157"/>
      <c r="C24" s="1157"/>
      <c r="D24" s="1157"/>
      <c r="E24" s="1157">
        <v>1</v>
      </c>
      <c r="F24" s="755"/>
      <c r="G24" s="755"/>
      <c r="H24" s="753">
        <v>1</v>
      </c>
      <c r="I24" s="1157">
        <v>1</v>
      </c>
      <c r="J24" s="755"/>
      <c r="K24" s="760"/>
      <c r="L24" s="666" t="str">
        <f>mergeValue(A24)&amp;"."&amp;mergeValue(B24)&amp;"."&amp;mergeValue(C24)&amp;"."&amp;mergeValue(D24)&amp;"."&amp;mergeValue(E24)</f>
        <v>1.1.1.1.1</v>
      </c>
      <c r="M24" s="446" t="s">
        <v>7</v>
      </c>
      <c r="N24" s="537"/>
      <c r="O24" s="1159"/>
      <c r="P24" s="1159"/>
      <c r="Q24" s="1159"/>
      <c r="R24" s="1159"/>
      <c r="S24" s="1159"/>
      <c r="T24" s="1159"/>
      <c r="U24" s="1159"/>
      <c r="V24" s="1159"/>
      <c r="W24" s="1050" t="s">
        <v>688</v>
      </c>
      <c r="Y24" s="699"/>
      <c r="Z24" s="699" t="str">
        <f t="shared" si="0"/>
        <v>Схема подключения теплопотребляющей установки к коллектору источника тепловой энергии</v>
      </c>
      <c r="AA24" s="699"/>
      <c r="AB24" s="699"/>
      <c r="AC24" s="699"/>
      <c r="AI24" s="681"/>
      <c r="AJ24" s="681"/>
    </row>
    <row r="25" spans="1:36" ht="33.75">
      <c r="A25" s="1157"/>
      <c r="B25" s="1157"/>
      <c r="C25" s="1157"/>
      <c r="D25" s="1157"/>
      <c r="E25" s="1157"/>
      <c r="F25" s="1157">
        <v>1</v>
      </c>
      <c r="G25" s="753"/>
      <c r="H25" s="753"/>
      <c r="I25" s="1157"/>
      <c r="J25" s="1157">
        <v>1</v>
      </c>
      <c r="K25" s="761"/>
      <c r="L25" s="666" t="str">
        <f>mergeValue(A25)&amp;"."&amp;mergeValue(B25)&amp;"."&amp;mergeValue(C25)&amp;"."&amp;mergeValue(D25)&amp;"."&amp;mergeValue(E25)&amp;"."&amp;mergeValue(F25)</f>
        <v>1.1.1.1.1.1</v>
      </c>
      <c r="M25" s="447" t="s">
        <v>8</v>
      </c>
      <c r="N25" s="537"/>
      <c r="O25" s="1159"/>
      <c r="P25" s="1159"/>
      <c r="Q25" s="1159"/>
      <c r="R25" s="1159"/>
      <c r="S25" s="1159"/>
      <c r="T25" s="1159"/>
      <c r="U25" s="1159"/>
      <c r="V25" s="1159"/>
      <c r="W25" s="1050" t="s">
        <v>689</v>
      </c>
      <c r="Y25" s="699"/>
      <c r="Z25" s="699" t="str">
        <f t="shared" si="0"/>
        <v>Группа потребителей</v>
      </c>
      <c r="AA25" s="699"/>
      <c r="AB25" s="699"/>
      <c r="AC25" s="699"/>
      <c r="AI25" s="681"/>
      <c r="AJ25" s="681"/>
    </row>
    <row r="26" spans="1:36" ht="122.1" customHeight="1">
      <c r="A26" s="1157"/>
      <c r="B26" s="1157"/>
      <c r="C26" s="1157"/>
      <c r="D26" s="1157"/>
      <c r="E26" s="1157"/>
      <c r="F26" s="1157"/>
      <c r="G26" s="753">
        <v>1</v>
      </c>
      <c r="H26" s="753"/>
      <c r="I26" s="1157"/>
      <c r="J26" s="1157"/>
      <c r="K26" s="761">
        <v>1</v>
      </c>
      <c r="L26" s="666" t="str">
        <f>mergeValue(A26)&amp;"."&amp;mergeValue(B26)&amp;"."&amp;mergeValue(C26)&amp;"."&amp;mergeValue(D26)&amp;"."&amp;mergeValue(E26)&amp;"."&amp;mergeValue(F26)&amp;"."&amp;mergeValue(G26)</f>
        <v>1.1.1.1.1.1.1</v>
      </c>
      <c r="M26" s="1010"/>
      <c r="N26" s="537"/>
      <c r="O26" s="648"/>
      <c r="P26" s="648"/>
      <c r="Q26" s="962"/>
      <c r="R26" s="1164"/>
      <c r="S26" s="1165" t="s">
        <v>80</v>
      </c>
      <c r="T26" s="1164"/>
      <c r="U26" s="1165" t="s">
        <v>81</v>
      </c>
      <c r="V26" s="648"/>
      <c r="W26" s="1175" t="s">
        <v>690</v>
      </c>
      <c r="X26" s="681" t="str">
        <f>strCheckDate(O27:V27)</f>
        <v/>
      </c>
      <c r="Y26" s="699"/>
      <c r="Z26" s="699" t="str">
        <f t="shared" si="0"/>
        <v/>
      </c>
      <c r="AA26" s="699"/>
      <c r="AB26" s="699"/>
      <c r="AC26" s="699"/>
      <c r="AI26" s="681"/>
      <c r="AJ26" s="681"/>
    </row>
    <row r="27" spans="1:36" ht="11.25" hidden="1">
      <c r="A27" s="1157"/>
      <c r="B27" s="1157"/>
      <c r="C27" s="1157"/>
      <c r="D27" s="1157"/>
      <c r="E27" s="1157"/>
      <c r="F27" s="1157"/>
      <c r="G27" s="753"/>
      <c r="H27" s="753"/>
      <c r="I27" s="1157"/>
      <c r="J27" s="1157"/>
      <c r="K27" s="761"/>
      <c r="L27" s="674"/>
      <c r="M27" s="537"/>
      <c r="N27" s="537"/>
      <c r="O27" s="648"/>
      <c r="P27" s="648"/>
      <c r="Q27" s="654" t="str">
        <f>R26&amp;"-"&amp;T26</f>
        <v>-</v>
      </c>
      <c r="R27" s="1164"/>
      <c r="S27" s="1165"/>
      <c r="T27" s="1164"/>
      <c r="U27" s="1165"/>
      <c r="V27" s="648"/>
      <c r="W27" s="1176"/>
      <c r="Y27" s="699"/>
      <c r="Z27" s="699" t="str">
        <f t="shared" si="0"/>
        <v/>
      </c>
      <c r="AA27" s="699"/>
      <c r="AB27" s="699"/>
      <c r="AC27" s="699"/>
      <c r="AI27" s="681"/>
      <c r="AJ27" s="681"/>
    </row>
    <row r="28" spans="1:36" ht="15" customHeight="1">
      <c r="A28" s="1157"/>
      <c r="B28" s="1157"/>
      <c r="C28" s="1157"/>
      <c r="D28" s="1157"/>
      <c r="E28" s="1157"/>
      <c r="F28" s="1157"/>
      <c r="G28" s="755"/>
      <c r="H28" s="753"/>
      <c r="I28" s="1157"/>
      <c r="J28" s="1157"/>
      <c r="K28" s="760"/>
      <c r="L28" s="576"/>
      <c r="M28" s="449" t="s">
        <v>23</v>
      </c>
      <c r="N28" s="650"/>
      <c r="O28" s="650"/>
      <c r="P28" s="650"/>
      <c r="Q28" s="650"/>
      <c r="R28" s="650"/>
      <c r="S28" s="650"/>
      <c r="T28" s="650"/>
      <c r="U28" s="650"/>
      <c r="V28" s="647"/>
      <c r="W28" s="1177"/>
      <c r="Y28" s="699"/>
      <c r="Z28" s="699" t="str">
        <f t="shared" si="0"/>
        <v>Добавить вид теплоносителя (параметры теплоносителя)</v>
      </c>
      <c r="AA28" s="699"/>
      <c r="AB28" s="699"/>
      <c r="AC28" s="699"/>
      <c r="AI28" s="681"/>
      <c r="AJ28" s="681"/>
    </row>
    <row r="29" spans="1:36" ht="15" customHeight="1">
      <c r="A29" s="1157"/>
      <c r="B29" s="1157"/>
      <c r="C29" s="1157"/>
      <c r="D29" s="1157"/>
      <c r="E29" s="1157"/>
      <c r="F29" s="755"/>
      <c r="G29" s="755"/>
      <c r="H29" s="753"/>
      <c r="I29" s="1157"/>
      <c r="J29" s="755"/>
      <c r="K29" s="760"/>
      <c r="L29" s="576"/>
      <c r="M29" s="448" t="s">
        <v>9</v>
      </c>
      <c r="N29" s="650"/>
      <c r="O29" s="650"/>
      <c r="P29" s="650"/>
      <c r="Q29" s="650"/>
      <c r="R29" s="650"/>
      <c r="S29" s="650"/>
      <c r="T29" s="650"/>
      <c r="U29" s="649"/>
      <c r="V29" s="650"/>
      <c r="W29" s="556"/>
      <c r="Y29" s="699"/>
      <c r="Z29" s="699" t="str">
        <f t="shared" si="0"/>
        <v>Добавить группу потребителей</v>
      </c>
      <c r="AA29" s="699"/>
      <c r="AB29" s="699"/>
      <c r="AC29" s="699"/>
      <c r="AI29" s="681"/>
      <c r="AJ29" s="681"/>
    </row>
    <row r="30" spans="1:36" ht="15" customHeight="1">
      <c r="A30" s="1157"/>
      <c r="B30" s="1157"/>
      <c r="C30" s="1157"/>
      <c r="D30" s="1157"/>
      <c r="E30" s="759"/>
      <c r="F30" s="755"/>
      <c r="G30" s="755"/>
      <c r="H30" s="755"/>
      <c r="I30" s="751"/>
      <c r="J30" s="748"/>
      <c r="K30" s="758"/>
      <c r="L30" s="576"/>
      <c r="M30" s="645" t="s">
        <v>10</v>
      </c>
      <c r="N30" s="650"/>
      <c r="O30" s="650"/>
      <c r="P30" s="650"/>
      <c r="Q30" s="650"/>
      <c r="R30" s="650"/>
      <c r="S30" s="650"/>
      <c r="T30" s="650"/>
      <c r="U30" s="649"/>
      <c r="V30" s="650"/>
      <c r="W30" s="556"/>
      <c r="Y30" s="699"/>
      <c r="Z30" s="699" t="str">
        <f t="shared" si="0"/>
        <v>Добавить схему подключения</v>
      </c>
      <c r="AA30" s="699"/>
      <c r="AB30" s="699"/>
      <c r="AC30" s="699"/>
      <c r="AI30" s="681"/>
      <c r="AJ30" s="681"/>
    </row>
    <row r="31" spans="1:36" ht="15" customHeight="1">
      <c r="A31" s="1157"/>
      <c r="B31" s="1157"/>
      <c r="C31" s="1157"/>
      <c r="D31" s="759"/>
      <c r="E31" s="759"/>
      <c r="F31" s="755"/>
      <c r="G31" s="755"/>
      <c r="H31" s="755"/>
      <c r="I31" s="751"/>
      <c r="J31" s="748"/>
      <c r="K31" s="758"/>
      <c r="L31" s="576"/>
      <c r="M31" s="644" t="s">
        <v>15</v>
      </c>
      <c r="N31" s="650"/>
      <c r="O31" s="650"/>
      <c r="P31" s="650"/>
      <c r="Q31" s="650"/>
      <c r="R31" s="650"/>
      <c r="S31" s="650"/>
      <c r="T31" s="650"/>
      <c r="U31" s="649"/>
      <c r="V31" s="650"/>
      <c r="W31" s="556"/>
      <c r="Y31" s="699"/>
      <c r="Z31" s="699" t="str">
        <f t="shared" si="0"/>
        <v>Добавить источник тепловой энергии</v>
      </c>
      <c r="AA31" s="699"/>
      <c r="AB31" s="699"/>
      <c r="AC31" s="699"/>
      <c r="AI31" s="681"/>
      <c r="AJ31" s="681"/>
    </row>
    <row r="32" spans="1:36" ht="15" customHeight="1">
      <c r="A32" s="1157"/>
      <c r="B32" s="1157"/>
      <c r="C32" s="759"/>
      <c r="D32" s="759"/>
      <c r="E32" s="759"/>
      <c r="F32" s="759"/>
      <c r="G32" s="764"/>
      <c r="H32" s="751"/>
      <c r="I32" s="762"/>
      <c r="J32" s="748"/>
      <c r="K32" s="763"/>
      <c r="L32" s="576"/>
      <c r="M32" s="643" t="s">
        <v>16</v>
      </c>
      <c r="N32" s="650"/>
      <c r="O32" s="650"/>
      <c r="P32" s="650"/>
      <c r="Q32" s="650"/>
      <c r="R32" s="650"/>
      <c r="S32" s="650"/>
      <c r="T32" s="650"/>
      <c r="U32" s="649"/>
      <c r="V32" s="650"/>
      <c r="W32" s="556"/>
      <c r="Y32" s="699"/>
      <c r="Z32" s="699" t="str">
        <f t="shared" si="0"/>
        <v>Добавить наименование системы теплоснабжения</v>
      </c>
      <c r="AA32" s="699"/>
      <c r="AB32" s="699"/>
      <c r="AC32" s="699"/>
      <c r="AI32" s="681"/>
      <c r="AJ32" s="681"/>
    </row>
    <row r="33" spans="1:36" ht="15" customHeight="1">
      <c r="A33" s="1157"/>
      <c r="B33" s="759"/>
      <c r="C33" s="759"/>
      <c r="D33" s="759"/>
      <c r="E33" s="759"/>
      <c r="F33" s="759"/>
      <c r="G33" s="764"/>
      <c r="H33" s="751"/>
      <c r="I33" s="751"/>
      <c r="J33" s="748"/>
      <c r="K33" s="758"/>
      <c r="L33" s="576"/>
      <c r="M33" s="618" t="s">
        <v>17</v>
      </c>
      <c r="N33" s="650"/>
      <c r="O33" s="650"/>
      <c r="P33" s="650"/>
      <c r="Q33" s="650"/>
      <c r="R33" s="650"/>
      <c r="S33" s="650"/>
      <c r="T33" s="650"/>
      <c r="U33" s="649"/>
      <c r="V33" s="650"/>
      <c r="W33" s="556"/>
      <c r="Y33" s="699"/>
      <c r="Z33" s="699" t="str">
        <f t="shared" si="0"/>
        <v>Добавить территорию действия тарифа</v>
      </c>
      <c r="AA33" s="699"/>
      <c r="AB33" s="699"/>
      <c r="AC33" s="699"/>
      <c r="AI33" s="681"/>
      <c r="AJ33" s="681"/>
    </row>
    <row r="34" spans="1:34" s="627" customFormat="1" ht="15" customHeight="1">
      <c r="A34" s="747"/>
      <c r="B34" s="747"/>
      <c r="C34" s="747"/>
      <c r="D34" s="747"/>
      <c r="E34" s="747"/>
      <c r="F34" s="747"/>
      <c r="G34" s="747"/>
      <c r="H34" s="747"/>
      <c r="I34" s="747"/>
      <c r="J34" s="747"/>
      <c r="K34" s="747"/>
      <c r="L34" s="384"/>
      <c r="M34" s="621" t="s">
        <v>293</v>
      </c>
      <c r="N34" s="650"/>
      <c r="O34" s="650"/>
      <c r="P34" s="650"/>
      <c r="Q34" s="650"/>
      <c r="R34" s="650"/>
      <c r="S34" s="650"/>
      <c r="T34" s="650"/>
      <c r="U34" s="649"/>
      <c r="V34" s="650"/>
      <c r="W34" s="556"/>
      <c r="X34" s="607"/>
      <c r="Y34" s="607"/>
      <c r="Z34" s="607"/>
      <c r="AA34" s="607"/>
      <c r="AB34" s="607"/>
      <c r="AC34" s="607"/>
      <c r="AD34" s="607"/>
      <c r="AE34" s="607"/>
      <c r="AF34" s="607"/>
      <c r="AG34" s="607"/>
      <c r="AH34" s="607"/>
    </row>
    <row r="35" spans="1:34" ht="11.25">
      <c r="A35" s="673"/>
      <c r="B35" s="673"/>
      <c r="C35" s="673"/>
      <c r="D35" s="673"/>
      <c r="E35" s="673"/>
      <c r="F35" s="673"/>
      <c r="G35" s="673"/>
      <c r="H35" s="673"/>
      <c r="I35" s="673"/>
      <c r="J35" s="673"/>
      <c r="K35" s="673"/>
      <c r="X35" s="673"/>
      <c r="Y35" s="673"/>
      <c r="Z35" s="673"/>
      <c r="AA35" s="673"/>
      <c r="AB35" s="673"/>
      <c r="AC35" s="673"/>
      <c r="AD35" s="673"/>
      <c r="AE35" s="673"/>
      <c r="AF35" s="673"/>
      <c r="AG35" s="673"/>
      <c r="AH35" s="673"/>
    </row>
    <row r="36" spans="12:23" ht="105.75" customHeight="1">
      <c r="L36" s="1">
        <v>1</v>
      </c>
      <c r="M36" s="1150" t="s">
        <v>691</v>
      </c>
      <c r="N36" s="1150"/>
      <c r="O36" s="1150"/>
      <c r="P36" s="1150"/>
      <c r="Q36" s="1150"/>
      <c r="R36" s="1150"/>
      <c r="S36" s="1150"/>
      <c r="T36" s="1150"/>
      <c r="U36" s="1150"/>
      <c r="V36" s="1150"/>
      <c r="W36" s="1150"/>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5">
    <dataValidation allowBlank="1" sqref="L28:V3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W29:W34 L65564:W65570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L131100:W131106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L196636:W196642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L262172:W262178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L327708:W327714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L393244:W393250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L458780:W458786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L524316:W524322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L589852:W589858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L655388:W655394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L720924:W720930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L786460:W786466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L851996:W852002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L917532:W917538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L983068:W983074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dataValidation allowBlank="1" sqref="WVT983068:WWE98307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S26 U26 JO26 JQ26 TK26 TM26 ADG26 ADI26 ANC26 ANE26 AWY26 AXA26 BGU26 BGW26 BQQ26 BQS26 CAM26 CAO26 CKI26 CKK26 CUE26 CUG26 DEA26 DEC26 DNW26 DNY26 DXS26 DXU26 EHO26 EHQ26 ERK26 ERM26 FBG26 FBI26 FLC26 FLE26 FUY26 FVA26 GEU26 GEW26 GOQ26 GOS26 GYM26 GYO26 HII26 HIK26 HSE26 HSG26 ICA26 ICC26 ILW26 ILY26 IVS26 IVU26 JFO26 JFQ26 JPK26 JPM26 JZG26 JZI26 KJC26 KJE26 KSY26 KTA26 LCU26 LCW26 LMQ26 LMS26 LWM26 LWO26 MGI26 MGK26 MQE26 MQG26 NAA26 NAC26 NJW26 NJY26 NTS26 NTU26 ODO26 ODQ26 ONK26 ONM26 OXG26 OXI26 PHC26 PHE26 PQY26 PRA26 QAU26 QAW26 QKQ26 QKS26 QUM26 QUO26 REI26 REK26 ROE26 ROG26 RYA26 RYC26 SHW26 SHY26 SRS26 SRU26 TBO26 TBQ26 TLK26 TLM26 TVG26 TVI26 UFC26 UFE26 UOY26 UPA26 UYU26 UYW26 VIQ26 VIS26 VSM26 VSO26 WCI26 WCK26 WME26 WMG26 WWA26 WWC26 S65562 U65562 JO65562 JQ65562 TK65562 TM65562 ADG65562 ADI65562 ANC65562 ANE65562 AWY65562 AXA65562 BGU65562 BGW65562 BQQ65562 BQS65562 CAM65562 CAO65562 CKI65562 CKK65562 CUE65562 CUG65562 DEA65562 DEC65562 DNW65562 DNY65562 DXS65562 DXU65562 EHO65562 EHQ65562 ERK65562 ERM65562 FBG65562 FBI65562 FLC65562 FLE65562 FUY65562 FVA65562 GEU65562 GEW65562 GOQ65562 GOS65562 GYM65562 GYO65562 HII65562 HIK65562 HSE65562 HSG65562 ICA65562 ICC65562 ILW65562 ILY65562 IVS65562 IVU65562 JFO65562 JFQ65562 JPK65562 JPM65562 JZG65562 JZI65562 KJC65562 KJE65562 KSY65562 KTA65562 LCU65562 LCW65562 LMQ65562 LMS65562 LWM65562 LWO65562 MGI65562 MGK65562 MQE65562 MQG65562 NAA65562 NAC65562 NJW65562 NJY65562 NTS65562 NTU65562 ODO65562 ODQ65562 ONK65562 ONM65562 OXG65562 OXI65562 PHC65562 PHE65562 PQY65562 PRA65562 QAU65562 QAW65562 QKQ65562 QKS65562 QUM65562 QUO65562 REI65562 REK65562 ROE65562 ROG65562 RYA65562 RYC65562 SHW65562 SHY65562 SRS65562 SRU65562 TBO65562 TBQ65562 TLK65562 TLM65562 TVG65562 TVI65562 UFC65562 UFE65562 UOY65562 UPA65562 UYU65562 UYW65562 VIQ65562 VIS65562 VSM65562 VSO65562 WCI65562 WCK65562 WME65562 WMG65562 WWA65562 WWC65562 S131098 U131098 JO131098 JQ131098 TK131098 TM131098 ADG131098 ADI131098 ANC131098 ANE131098 AWY131098 AXA131098 BGU131098 BGW131098 BQQ131098 BQS131098 CAM131098 CAO131098 CKI131098 CKK131098 CUE131098 CUG131098 DEA131098 DEC131098 DNW131098 DNY131098 DXS131098 DXU131098 EHO131098 EHQ131098 ERK131098 ERM131098 FBG131098 FBI131098 FLC131098 FLE131098 FUY131098 FVA131098 GEU131098 GEW131098 GOQ131098 GOS131098 GYM131098 GYO131098 HII131098 HIK131098 HSE131098 HSG131098 ICA131098 ICC131098 ILW131098 ILY131098 IVS131098 IVU131098 JFO131098 JFQ131098 JPK131098 JPM131098 JZG131098 JZI131098 KJC131098 KJE131098 KSY131098 KTA131098 LCU131098 LCW131098 LMQ131098 LMS131098 LWM131098 LWO131098 MGI131098 MGK131098 MQE131098 MQG131098 NAA131098 NAC131098 NJW131098 NJY131098 NTS131098 NTU131098 ODO131098 ODQ131098 ONK131098 ONM131098 OXG131098 OXI131098 PHC131098 PHE131098 PQY131098 PRA131098 QAU131098 QAW131098 QKQ131098 QKS131098 QUM131098 QUO131098 REI131098 REK131098 ROE131098 ROG131098 RYA131098 RYC131098 SHW131098 SHY131098 SRS131098 SRU131098 TBO131098 TBQ131098 TLK131098 TLM131098 TVG131098 TVI131098 UFC131098 UFE131098 UOY131098 UPA131098 UYU131098 UYW131098 VIQ131098 VIS131098 VSM131098 VSO131098 WCI131098 WCK131098 WME131098 WMG131098 WWA131098 WWC131098 S196634 U196634 JO196634 JQ196634 TK196634 TM196634 ADG196634 ADI196634 ANC196634 ANE196634 AWY196634 AXA196634 BGU196634 BGW196634 BQQ196634 BQS196634 CAM196634 CAO196634 CKI196634 CKK196634 CUE196634 CUG196634 DEA196634 DEC196634 DNW196634 DNY196634 DXS196634 DXU196634 EHO196634 EHQ196634 ERK196634 ERM196634 FBG196634 FBI196634 FLC196634 FLE196634 FUY196634 FVA196634 GEU196634 GEW196634 GOQ196634 GOS196634 GYM196634 GYO196634 HII196634 HIK196634 HSE196634 HSG196634 ICA196634 ICC196634 ILW196634 ILY196634 IVS196634 IVU196634 JFO196634 JFQ196634 JPK196634 JPM196634 JZG196634 JZI196634 KJC196634 KJE196634 KSY196634 KTA196634 LCU196634 LCW196634 LMQ196634 LMS196634 LWM196634 LWO196634 MGI196634 MGK196634 MQE196634 MQG196634 NAA196634 NAC196634 NJW196634 NJY196634 NTS196634 NTU196634 ODO196634 ODQ196634 ONK196634 ONM196634 OXG196634 OXI196634 PHC196634 PHE196634 PQY196634 PRA196634 QAU196634 QAW196634 QKQ196634 QKS196634 QUM196634 QUO196634 REI196634 REK196634 ROE196634 ROG196634 RYA196634 RYC196634 SHW196634 SHY196634 SRS196634 SRU196634 TBO196634 TBQ196634 TLK196634 TLM196634 TVG196634 TVI196634 UFC196634 UFE196634 UOY196634 UPA196634 UYU196634 UYW196634 VIQ196634 VIS196634 VSM196634 VSO196634 WCI196634 WCK196634 WME196634 WMG196634 WWA196634 WWC196634 S262170 U262170 JO262170 JQ262170 TK262170 TM262170 ADG262170 ADI262170 ANC262170 ANE262170 AWY262170 AXA262170 BGU262170 BGW262170 BQQ262170 BQS262170 CAM262170 CAO262170 CKI262170 CKK262170 CUE262170 CUG262170 DEA262170 DEC262170 DNW262170 DNY262170 DXS262170 DXU262170 EHO262170 EHQ262170 ERK262170 ERM262170 FBG262170 FBI262170 FLC262170 FLE262170 FUY262170 FVA262170 GEU262170 GEW262170 GOQ262170 GOS262170 GYM262170 GYO262170 HII262170 HIK262170 HSE262170 HSG262170 ICA262170 ICC262170 ILW262170 ILY262170 IVS262170 IVU262170 JFO262170 JFQ262170 JPK262170 JPM262170 JZG262170 JZI262170 KJC262170 KJE262170 KSY262170 KTA262170 LCU262170 LCW262170 LMQ262170 LMS262170 LWM262170 LWO262170 MGI262170 MGK262170 MQE262170 MQG262170 NAA262170 NAC262170 NJW262170 NJY262170 NTS262170 NTU262170 ODO262170 ODQ262170 ONK262170 ONM262170 OXG262170 OXI262170 PHC262170 PHE262170 PQY262170 PRA262170 QAU262170 QAW262170 QKQ262170 QKS262170 QUM262170 QUO262170 REI262170 REK262170 ROE262170 ROG262170 RYA262170 RYC262170 SHW262170 SHY262170 SRS262170 SRU262170 TBO262170 TBQ262170 TLK262170 TLM262170 TVG262170 TVI262170 UFC262170 UFE262170 UOY262170 UPA262170 UYU262170 UYW262170 VIQ262170 VIS262170 VSM262170 VSO262170 WCI262170 WCK262170 WME262170 WMG262170 WWA262170 WWC262170 S327706 U327706 JO327706 JQ327706 TK327706 TM327706 ADG327706 ADI327706 ANC327706 ANE327706 AWY327706 AXA327706 BGU327706 BGW327706 BQQ327706 BQS327706 CAM327706 CAO327706 CKI327706 CKK327706 CUE327706 CUG327706 DEA327706 DEC327706 DNW327706 DNY327706 DXS327706 DXU327706 EHO327706 EHQ327706 ERK327706 ERM327706 FBG327706 FBI327706 FLC327706 FLE327706 FUY327706 FVA327706 GEU327706 GEW327706 GOQ327706 GOS327706 GYM327706 GYO327706 HII327706 HIK327706 HSE327706 HSG327706 ICA327706 ICC327706 ILW327706 ILY327706 IVS327706 IVU327706 JFO327706 JFQ327706 JPK327706 JPM327706 JZG327706 JZI327706 KJC327706 KJE327706 KSY327706 KTA327706 LCU327706 LCW327706 LMQ327706 LMS327706 LWM327706 LWO327706 MGI327706 MGK327706 MQE327706 MQG327706 NAA327706 NAC327706 NJW327706 NJY327706 NTS327706 NTU327706 ODO327706 ODQ327706 ONK327706 ONM327706 OXG327706 OXI327706 PHC327706 PHE327706 PQY327706 PRA327706 QAU327706 QAW327706 QKQ327706 QKS327706 QUM327706 QUO327706 REI327706 REK327706 ROE327706 ROG327706 RYA327706 RYC327706 SHW327706 SHY327706 SRS327706 SRU327706 TBO327706 TBQ327706 TLK327706 TLM327706 TVG327706 TVI327706 UFC327706 UFE327706 UOY327706 UPA327706 UYU327706 UYW327706 VIQ327706 VIS327706 VSM327706 VSO327706 WCI327706 WCK327706 WME327706 WMG327706 WWA327706 WWC327706 S393242 U393242 JO393242 JQ393242 TK393242 TM393242 ADG393242 ADI393242 ANC393242 ANE393242 AWY393242 AXA393242 BGU393242 BGW393242 BQQ393242 BQS393242 CAM393242 CAO393242 CKI393242 CKK393242 CUE393242 CUG393242 DEA393242 DEC393242 DNW393242 DNY393242 DXS393242 DXU393242 EHO393242 EHQ393242 ERK393242 ERM393242 FBG393242 FBI393242 FLC393242 FLE393242 FUY393242 FVA393242 GEU393242 GEW393242 GOQ393242 GOS393242 GYM393242 GYO393242 HII393242 HIK393242 HSE393242 HSG393242 ICA393242 ICC393242 ILW393242 ILY393242 IVS393242 IVU393242 JFO393242 JFQ393242 JPK393242 JPM393242 JZG393242 JZI393242 KJC393242 KJE393242 KSY393242 KTA393242 LCU393242 LCW393242 LMQ393242 LMS393242 LWM393242 LWO393242 MGI393242 MGK393242 MQE393242 MQG393242 NAA393242 NAC393242 NJW393242 NJY393242 NTS393242 NTU393242 ODO393242 ODQ393242 ONK393242 ONM393242 OXG393242 OXI393242 PHC393242 PHE393242 PQY393242 PRA393242 QAU393242 QAW393242 QKQ393242 QKS393242 QUM393242 QUO393242 REI393242 REK393242 ROE393242 ROG393242 RYA393242 RYC393242 SHW393242 SHY393242 SRS393242 SRU393242 TBO393242 TBQ393242 TLK393242 TLM393242 TVG393242 TVI393242 UFC393242 UFE393242 UOY393242 UPA393242 UYU393242 UYW393242 VIQ393242 VIS393242 VSM393242 VSO393242 WCI393242 WCK393242 WME393242 WMG393242 WWA393242 WWC393242 S458778 U458778 JO458778 JQ458778 TK458778 TM458778 ADG458778 ADI458778 ANC458778 ANE458778 AWY458778 AXA458778 BGU458778 BGW458778 BQQ458778 BQS458778 CAM458778 CAO458778 CKI458778 CKK458778 CUE458778 CUG458778 DEA458778 DEC458778 DNW458778 DNY458778 DXS458778 DXU458778 EHO458778 EHQ458778 ERK458778 ERM458778 FBG458778 FBI458778 FLC458778 FLE458778 FUY458778 FVA458778 GEU458778 GEW458778 GOQ458778 GOS458778 GYM458778 GYO458778 HII458778 HIK458778 HSE458778 HSG458778 ICA458778 ICC458778 ILW458778 ILY458778 IVS458778 IVU458778 JFO458778 JFQ458778 JPK458778 JPM458778 JZG458778 JZI458778 KJC458778 KJE458778 KSY458778 KTA458778 LCU458778 LCW458778 LMQ458778 LMS458778 LWM458778 LWO458778 MGI458778 MGK458778 MQE458778 MQG458778 NAA458778 NAC458778 NJW458778 NJY458778 NTS458778 NTU458778 ODO458778 ODQ458778 ONK458778 ONM458778 OXG458778 OXI458778 PHC458778 PHE458778 PQY458778 PRA458778 QAU458778 QAW458778 QKQ458778 QKS458778 QUM458778 QUO458778 REI458778 REK458778 ROE458778 ROG458778 RYA458778 RYC458778 SHW458778 SHY458778 SRS458778 SRU458778 TBO458778 TBQ458778 TLK458778 TLM458778 TVG458778 TVI458778 UFC458778 UFE458778 UOY458778 UPA458778 UYU458778 UYW458778 VIQ458778 VIS458778 VSM458778 VSO458778 WCI458778 WCK458778 WME458778 WMG458778 WWA458778 WWC458778"/>
    <dataValidation allowBlank="1" showInputMessage="1" showErrorMessage="1" prompt="Для выбора выполните двойной щелчок левой клавиши мыши по соответствующей ячейке." sqref="S524314 U524314 JO524314 JQ524314 TK524314 TM524314 ADG524314 ADI524314 ANC524314 ANE524314 AWY524314 AXA524314 BGU524314 BGW524314 BQQ524314 BQS524314 CAM524314 CAO524314 CKI524314 CKK524314 CUE524314 CUG524314 DEA524314 DEC524314 DNW524314 DNY524314 DXS524314 DXU524314 EHO524314 EHQ524314 ERK524314 ERM524314 FBG524314 FBI524314 FLC524314 FLE524314 FUY524314 FVA524314 GEU524314 GEW524314 GOQ524314 GOS524314 GYM524314 GYO524314 HII524314 HIK524314 HSE524314 HSG524314 ICA524314 ICC524314 ILW524314 ILY524314 IVS524314 IVU524314 JFO524314 JFQ524314 JPK524314 JPM524314 JZG524314 JZI524314 KJC524314 KJE524314 KSY524314 KTA524314 LCU524314 LCW524314 LMQ524314 LMS524314 LWM524314 LWO524314 MGI524314 MGK524314 MQE524314 MQG524314 NAA524314 NAC524314 NJW524314 NJY524314 NTS524314 NTU524314 ODO524314 ODQ524314 ONK524314 ONM524314 OXG524314 OXI524314 PHC524314 PHE524314 PQY524314 PRA524314 QAU524314 QAW524314 QKQ524314 QKS524314 QUM524314 QUO524314 REI524314 REK524314 ROE524314 ROG524314 RYA524314 RYC524314 SHW524314 SHY524314 SRS524314 SRU524314 TBO524314 TBQ524314 TLK524314 TLM524314 TVG524314 TVI524314 UFC524314 UFE524314 UOY524314 UPA524314 UYU524314 UYW524314 VIQ524314 VIS524314 VSM524314 VSO524314 WCI524314 WCK524314 WME524314 WMG524314 WWA524314 WWC524314 S589850 U589850 JO589850 JQ589850 TK589850 TM589850 ADG589850 ADI589850 ANC589850 ANE589850 AWY589850 AXA589850 BGU589850 BGW589850 BQQ589850 BQS589850 CAM589850 CAO589850 CKI589850 CKK589850 CUE589850 CUG589850 DEA589850 DEC589850 DNW589850 DNY589850 DXS589850 DXU589850 EHO589850 EHQ589850 ERK589850 ERM589850 FBG589850 FBI589850 FLC589850 FLE589850 FUY589850 FVA589850 GEU589850 GEW589850 GOQ589850 GOS589850 GYM589850 GYO589850 HII589850 HIK589850 HSE589850 HSG589850 ICA589850 ICC589850 ILW589850 ILY589850 IVS589850 IVU589850 JFO589850 JFQ589850 JPK589850 JPM589850 JZG589850 JZI589850 KJC589850 KJE589850 KSY589850 KTA589850 LCU589850 LCW589850 LMQ589850 LMS589850 LWM589850 LWO589850 MGI589850 MGK589850 MQE589850 MQG589850 NAA589850 NAC589850 NJW589850 NJY589850 NTS589850 NTU589850 ODO589850 ODQ589850 ONK589850 ONM589850 OXG589850 OXI589850 PHC589850 PHE589850 PQY589850 PRA589850 QAU589850 QAW589850 QKQ589850 QKS589850 QUM589850 QUO589850 REI589850 REK589850 ROE589850 ROG589850 RYA589850 RYC589850 SHW589850 SHY589850 SRS589850 SRU589850 TBO589850 TBQ589850 TLK589850 TLM589850 TVG589850 TVI589850 UFC589850 UFE589850 UOY589850 UPA589850 UYU589850 UYW589850 VIQ589850 VIS589850 VSM589850 VSO589850 WCI589850 WCK589850 WME589850 WMG589850 WWA589850 WWC589850 S655386 U655386 JO655386 JQ655386 TK655386 TM655386 ADG655386 ADI655386 ANC655386 ANE655386 AWY655386 AXA655386 BGU655386 BGW655386 BQQ655386 BQS655386 CAM655386 CAO655386 CKI655386 CKK655386 CUE655386 CUG655386 DEA655386 DEC655386 DNW655386 DNY655386 DXS655386 DXU655386 EHO655386 EHQ655386 ERK655386 ERM655386 FBG655386 FBI655386 FLC655386 FLE655386 FUY655386 FVA655386 GEU655386 GEW655386 GOQ655386 GOS655386 GYM655386 GYO655386 HII655386 HIK655386 HSE655386 HSG655386 ICA655386 ICC655386 ILW655386 ILY655386 IVS655386 IVU655386 JFO655386 JFQ655386 JPK655386 JPM655386 JZG655386 JZI655386 KJC655386 KJE655386 KSY655386 KTA655386 LCU655386 LCW655386 LMQ655386 LMS655386 LWM655386 LWO655386 MGI655386 MGK655386 MQE655386 MQG655386 NAA655386 NAC655386 NJW655386 NJY655386 NTS655386 NTU655386 ODO655386 ODQ655386 ONK655386 ONM655386 OXG655386 OXI655386 PHC655386 PHE655386 PQY655386 PRA655386 QAU655386 QAW655386 QKQ655386 QKS655386 QUM655386 QUO655386 REI655386 REK655386 ROE655386 ROG655386 RYA655386 RYC655386 SHW655386 SHY655386 SRS655386 SRU655386 TBO655386 TBQ655386 TLK655386 TLM655386 TVG655386 TVI655386 UFC655386 UFE655386 UOY655386 UPA655386 UYU655386 UYW655386 VIQ655386 VIS655386 VSM655386 VSO655386 WCI655386 WCK655386 WME655386 WMG655386 WWA655386 WWC655386 S720922 U720922 JO720922 JQ720922 TK720922 TM720922 ADG720922 ADI720922 ANC720922 ANE720922 AWY720922 AXA720922 BGU720922 BGW720922 BQQ720922 BQS720922 CAM720922 CAO720922 CKI720922 CKK720922 CUE720922 CUG720922 DEA720922 DEC720922 DNW720922 DNY720922 DXS720922 DXU720922 EHO720922 EHQ720922 ERK720922 ERM720922 FBG720922 FBI720922 FLC720922 FLE720922 FUY720922 FVA720922 GEU720922 GEW720922 GOQ720922 GOS720922 GYM720922 GYO720922 HII720922 HIK720922 HSE720922 HSG720922 ICA720922 ICC720922 ILW720922 ILY720922 IVS720922 IVU720922 JFO720922 JFQ720922 JPK720922 JPM720922 JZG720922 JZI720922 KJC720922 KJE720922 KSY720922 KTA720922 LCU720922 LCW720922 LMQ720922 LMS720922 LWM720922 LWO720922 MGI720922 MGK720922 MQE720922 MQG720922 NAA720922 NAC720922 NJW720922 NJY720922 NTS720922 NTU720922 ODO720922 ODQ720922 ONK720922 ONM720922 OXG720922 OXI720922 PHC720922 PHE720922 PQY720922 PRA720922 QAU720922 QAW720922 QKQ720922 QKS720922 QUM720922 QUO720922 REI720922 REK720922 ROE720922 ROG720922 RYA720922 RYC720922 SHW720922 SHY720922 SRS720922 SRU720922 TBO720922 TBQ720922 TLK720922 TLM720922 TVG720922 TVI720922 UFC720922 UFE720922 UOY720922 UPA720922 UYU720922 UYW720922 VIQ720922 VIS720922 VSM720922 VSO720922 WCI720922 WCK720922 WME720922 WMG720922 WWA720922 WWC720922 S786458 U786458 JO786458 JQ786458 TK786458 TM786458 ADG786458 ADI786458 ANC786458 ANE786458 AWY786458 AXA786458 BGU786458 BGW786458 BQQ786458 BQS786458 CAM786458 CAO786458 CKI786458 CKK786458 CUE786458 CUG786458 DEA786458 DEC786458 DNW786458 DNY786458 DXS786458 DXU786458 EHO786458 EHQ786458 ERK786458 ERM786458 FBG786458 FBI786458 FLC786458 FLE786458 FUY786458 FVA786458 GEU786458 GEW786458 GOQ786458 GOS786458 GYM786458 GYO786458 HII786458 HIK786458 HSE786458 HSG786458 ICA786458 ICC786458 ILW786458 ILY786458 IVS786458 IVU786458 JFO786458 JFQ786458 JPK786458 JPM786458 JZG786458 JZI786458 KJC786458 KJE786458 KSY786458 KTA786458 LCU786458 LCW786458 LMQ786458 LMS786458 LWM786458 LWO786458 MGI786458 MGK786458 MQE786458 MQG786458 NAA786458 NAC786458 NJW786458 NJY786458 NTS786458 NTU786458 ODO786458 ODQ786458 ONK786458 ONM786458 OXG786458 OXI786458 PHC786458 PHE786458 PQY786458 PRA786458 QAU786458 QAW786458 QKQ786458 QKS786458 QUM786458 QUO786458 REI786458 REK786458 ROE786458 ROG786458 RYA786458 RYC786458 SHW786458 SHY786458 SRS786458 SRU786458 TBO786458 TBQ786458 TLK786458 TLM786458 TVG786458 TVI786458 UFC786458 UFE786458 UOY786458 UPA786458 UYU786458 UYW786458 VIQ786458 VIS786458 VSM786458 VSO786458 WCI786458 WCK786458 WME786458 WMG786458 WWA786458 WWC786458 S851994 U851994 JO851994 JQ851994 TK851994 TM851994 ADG851994 ADI851994 ANC851994 ANE851994 AWY851994 AXA851994 BGU851994 BGW851994 BQQ851994 BQS851994 CAM851994 CAO851994 CKI851994 CKK851994 CUE851994 CUG851994 DEA851994 DEC851994 DNW851994 DNY851994 DXS851994 DXU851994 EHO851994 EHQ851994 ERK851994 ERM851994 FBG851994 FBI851994 FLC851994 FLE851994 FUY851994 FVA851994 GEU851994 GEW851994 GOQ851994 GOS851994 GYM851994 GYO851994 HII851994 HIK851994 HSE851994 HSG851994 ICA851994 ICC851994 ILW851994 ILY851994 IVS851994 IVU851994 JFO851994 JFQ851994 JPK851994 JPM851994 JZG851994 JZI851994 KJC851994 KJE851994 KSY851994 KTA851994 LCU851994 LCW851994 LMQ851994 LMS851994 LWM851994 LWO851994 MGI851994 MGK851994 MQE851994 MQG851994 NAA851994 NAC851994 NJW851994 NJY851994 NTS851994 NTU851994 ODO851994 ODQ851994 ONK851994 ONM851994 OXG851994 OXI851994 PHC851994 PHE851994 PQY851994 PRA851994 QAU851994 QAW851994 QKQ851994 QKS851994 QUM851994 QUO851994 REI851994 REK851994 ROE851994 ROG851994 RYA851994 RYC851994 SHW851994 SHY851994 SRS851994 SRU851994 TBO851994 TBQ851994 TLK851994 TLM851994 TVG851994 TVI851994 UFC851994 UFE851994 UOY851994 UPA851994 UYU851994 UYW851994 VIQ851994 VIS851994 VSM851994 VSO851994 WCI851994 WCK851994 WME851994 WMG851994 WWA851994 WWC851994 S917530 U917530 JO917530 JQ917530 TK917530 TM917530 ADG917530 ADI917530 ANC917530 ANE917530 AWY917530 AXA917530 BGU917530 BGW917530 BQQ917530 BQS917530 CAM917530 CAO917530 CKI917530 CKK917530 CUE917530 CUG917530 DEA917530 DEC917530 DNW917530 DNY917530 DXS917530 DXU917530 EHO917530 EHQ917530 ERK917530 ERM917530 FBG917530 FBI917530 FLC917530 FLE917530 FUY917530 FVA917530 GEU917530 GEW917530 GOQ917530 GOS917530 GYM917530 GYO917530 HII917530 HIK917530 HSE917530 HSG917530 ICA917530 ICC917530 ILW917530 ILY917530 IVS917530 IVU917530 JFO917530 JFQ917530 JPK917530 JPM917530 JZG917530 JZI917530 KJC917530 KJE917530 KSY917530 KTA917530 LCU917530 LCW917530 LMQ917530 LMS917530 LWM917530 LWO917530 MGI917530 MGK917530 MQE917530 MQG917530 NAA917530 NAC917530 NJW917530 NJY917530 NTS917530 NTU917530 ODO917530 ODQ917530 ONK917530 ONM917530 OXG917530 OXI917530 PHC917530 PHE917530 PQY917530 PRA917530 QAU917530 QAW917530 QKQ917530 QKS917530 QUM917530 QUO917530 REI917530 REK917530 ROE917530 ROG917530 RYA917530 RYC917530 SHW917530 SHY917530 SRS917530 SRU917530 TBO917530 TBQ917530 TLK917530 TLM917530 TVG917530 TVI917530 UFC917530 UFE917530 UOY917530 UPA917530 UYU917530 UYW917530 VIQ917530 VIS917530 VSM917530 VSO917530 WCI917530 WCK917530 WME917530 WMG917530 WWA917530 WWC917530 S983066 U983066 JO983066 JQ983066 TK983066 TM983066 ADG983066 ADI983066 ANC983066 ANE983066 AWY983066 AXA983066 BGU983066 BGW983066 BQQ983066 BQS983066 CAM983066 CAO983066 CKI983066 CKK983066 CUE983066 CUG983066 DEA983066 DEC983066 DNW983066 DNY983066 DXS983066 DXU983066 EHO983066 EHQ983066 ERK983066 ERM983066 FBG983066 FBI983066 FLC983066 FLE983066 FUY983066 FVA983066 GEU983066 GEW983066 GOQ983066 GOS983066 GYM983066 GYO983066 HII983066 HIK983066 HSE983066 HSG983066 ICA983066 ICC983066 ILW983066 ILY983066 IVS983066 IVU983066 JFO983066 JFQ983066 JPK983066 JPM983066 JZG983066 JZI983066 KJC983066 KJE983066 KSY983066 KTA983066 LCU983066 LCW983066 LMQ983066 LMS983066 LWM983066 LWO983066 MGI983066 MGK983066 MQE983066 MQG983066 NAA983066 NAC983066 NJW983066 NJY983066 NTS983066 NTU983066 ODO983066 ODQ983066 ONK983066 ONM983066 OXG983066 OXI983066 PHC983066 PHE983066 PQY983066 PRA983066 QAU983066 QAW983066 QKQ983066 QKS983066 QUM983066 QUO983066 REI983066 REK983066 ROE983066 ROG983066 RYA983066 RYC983066 SHW983066 SHY983066 SRS983066 SRU983066 TBO983066 TBQ983066 TLK983066 TLM983066 TVG983066 TVI983066 UFC983066 UFE983066 UOY983066 UPA983066 UYU983066 UYW983066 VIQ983066 VIS983066 VSM983066 VSO983066 WCI983066 WCK983066 WME983066 WMG983066 WWA983066 WWC98306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6 T26 JN26 JP26 TJ26 TL26 ADF26 ADH26 ANB26 AND26 AWX26 AWZ26 BGT26 BGV26 BQP26 BQR26 CAL26 CAN26 CKH26 CKJ26 CUD26 CUF26 DDZ26 DEB26 DNV26 DNX26 DXR26 DXT26 EHN26 EHP26 ERJ26 ERL26 FBF26 FBH26 FLB26 FLD26 FUX26 FUZ26 GET26 GEV26 GOP26 GOR26 GYL26 GYN26 HIH26 HIJ26 HSD26 HSF26 IBZ26 ICB26 ILV26 ILX26 IVR26 IVT26 JFN26 JFP26 JPJ26 JPL26 JZF26 JZH26 KJB26 KJD26 KSX26 KSZ26 LCT26 LCV26 LMP26 LMR26 LWL26 LWN26 MGH26 MGJ26 MQD26 MQF26 MZZ26 NAB26 NJV26 NJX26 NTR26 NTT26 ODN26 ODP26 ONJ26 ONL26 OXF26 OXH26 PHB26 PHD26 PQX26 PQZ26 QAT26 QAV26 QKP26 QKR26 QUL26 QUN26 REH26 REJ26 ROD26 ROF26 RXZ26 RYB26 SHV26 SHX26 SRR26 SRT26 TBN26 TBP26 TLJ26 TLL26 TVF26 TVH26 UFB26 UFD26 UOX26 UOZ26 UYT26 UYV26 VIP26 VIR26 VSL26 VSN26 WCH26 WCJ26 WMD26 WMF26 WVZ26 WWB26 R65562 T65562 JN65562 JP65562 TJ65562 TL65562 ADF65562 ADH65562 ANB65562 AND65562 AWX65562 AWZ65562 BGT65562 BGV65562 BQP65562 BQR65562 CAL65562 CAN65562 CKH65562 CKJ65562 CUD65562 CUF65562 DDZ65562 DEB65562 DNV65562 DNX65562 DXR65562 DXT65562 EHN65562 EHP65562 ERJ65562 ERL65562 FBF65562 FBH65562 FLB65562 FLD65562 FUX65562 FUZ65562 GET65562 GEV65562 GOP65562 GOR65562 GYL65562 GYN65562 HIH65562 HIJ65562 HSD65562 HSF65562 IBZ65562 ICB65562 ILV65562 ILX65562 IVR65562 IVT65562 JFN65562 JFP65562 JPJ65562 JPL65562 JZF65562 JZH65562 KJB65562 KJD65562 KSX65562 KSZ65562 LCT65562 LCV65562 LMP65562 LMR65562 LWL65562 LWN65562 MGH65562 MGJ65562 MQD65562 MQF65562 MZZ65562 NAB65562 NJV65562 NJX65562 NTR65562 NTT65562 ODN65562 ODP65562 ONJ65562 ONL65562 OXF65562 OXH65562 PHB65562 PHD65562 PQX65562 PQZ65562 QAT65562 QAV65562 QKP65562 QKR65562 QUL65562 QUN65562 REH65562 REJ65562 ROD65562 ROF65562 RXZ65562 RYB65562 SHV65562 SHX65562 SRR65562 SRT65562 TBN65562 TBP65562 TLJ65562 TLL65562 TVF65562 TVH65562 UFB65562 UFD65562 UOX65562 UOZ65562 UYT65562 UYV65562 VIP65562 VIR65562 VSL65562 VSN65562 WCH65562 WCJ65562 WMD65562 WMF65562 WVZ65562 WWB65562 R131098 T131098 JN131098 JP131098 TJ131098 TL131098 ADF131098 ADH131098 ANB131098 AND131098 AWX131098 AWZ131098 BGT131098 BGV131098 BQP131098 BQR131098 CAL131098 CAN131098 CKH131098 CKJ131098 CUD131098 CUF131098 DDZ131098 DEB131098 DNV131098 DNX131098 DXR131098 DXT131098 EHN131098 EHP131098 ERJ131098 ERL131098 FBF131098 FBH131098 FLB131098 FLD131098 FUX131098 FUZ131098 GET131098 GEV131098 GOP131098 GOR131098 GYL131098 GYN131098 HIH131098 HIJ131098 HSD131098 HSF131098 IBZ131098 ICB131098 ILV131098 ILX131098 IVR131098 IVT131098 JFN131098 JFP131098 JPJ131098 JPL131098 JZF131098 JZH131098 KJB131098 KJD131098 KSX131098 KSZ131098 LCT131098 LCV131098 LMP131098 LMR131098 LWL131098 LWN131098 MGH131098 MGJ131098 MQD131098 MQF131098 MZZ131098 NAB131098 NJV131098 NJX131098 NTR131098 NTT131098 ODN131098 ODP131098 ONJ131098 ONL131098 OXF131098 OXH131098 PHB131098 PHD131098 PQX131098 PQZ131098 QAT131098 QAV131098 QKP131098 QKR131098 QUL131098 QUN131098 REH131098 REJ131098 ROD131098 ROF131098 RXZ131098 RYB131098 SHV131098 SHX131098 SRR131098 SRT131098 TBN131098 TBP131098 TLJ131098 TLL131098 TVF131098 TVH131098 UFB131098 UFD131098 UOX131098 UOZ131098 UYT131098 UYV131098 VIP131098 VIR131098 VSL131098 VSN131098 WCH131098 WCJ131098 WMD131098 WMF131098 WVZ131098 WWB131098 R196634 T196634 JN196634 JP196634 TJ196634 TL196634 ADF196634 ADH196634 ANB196634 AND196634 AWX196634 AWZ196634 BGT196634 BGV196634 BQP196634 BQR196634 CAL196634 CAN196634 CKH196634 CKJ196634 CUD196634 CUF196634 DDZ196634 DEB196634 DNV196634 DNX196634 DXR196634 DXT196634 EHN196634 EHP196634 ERJ196634 ERL196634 FBF196634 FBH196634 FLB196634 FLD196634 FUX196634 FUZ196634 GET196634 GEV196634 GOP196634 GOR196634 GYL196634 GYN196634 HIH196634 HIJ196634 HSD196634 HSF196634 IBZ196634 ICB196634 ILV196634 ILX196634 IVR196634 IVT196634 JFN196634 JFP196634 JPJ196634 JPL196634 JZF196634 JZH196634 KJB196634 KJD196634 KSX196634 KSZ196634 LCT196634 LCV196634 LMP196634 LMR196634 LWL196634 LWN196634 MGH196634 MGJ196634 MQD196634 MQF196634 MZZ196634 NAB196634 NJV196634 NJX196634 NTR196634 NTT196634 ODN196634 ODP196634 ONJ196634 ONL196634 OXF196634 OXH196634 PHB196634 PHD196634 PQX196634 PQZ196634 QAT196634 QAV196634 QKP196634 QKR196634 QUL196634 QUN196634 REH196634 REJ196634 ROD196634 ROF196634 RXZ196634 RYB196634 SHV196634 SHX196634 SRR196634 SRT196634 TBN196634 TBP196634 TLJ196634 TLL196634 TVF196634 TVH196634 UFB196634 UFD196634 UOX196634 UOZ196634 UYT196634 UYV196634 VIP196634 VIR196634 VSL196634 VSN196634 WCH196634 WCJ196634 WMD196634 WMF196634 WVZ196634 WWB196634 R262170 T262170 JN262170 JP262170 TJ262170 TL262170 ADF262170 ADH262170 ANB262170 AND262170 AWX262170 AWZ262170 BGT262170 BGV262170 BQP262170 BQR262170 CAL262170 CAN262170 CKH262170 CKJ262170 CUD262170 CUF262170 DDZ262170 DEB262170 DNV262170 DNX262170 DXR262170 DXT262170 EHN262170 EHP262170 ERJ262170 ERL262170 FBF262170 FBH262170 FLB262170 FLD262170 FUX262170 FUZ262170 GET262170 GEV262170 GOP262170 GOR262170 GYL262170 GYN262170 HIH262170 HIJ262170 HSD262170 HSF262170 IBZ262170 ICB262170 ILV262170 ILX262170 IVR262170 IVT262170 JFN262170 JFP262170 JPJ262170 JPL262170 JZF262170 JZH262170 KJB262170 KJD262170 KSX262170 KSZ262170 LCT262170 LCV262170 LMP262170 LMR262170 LWL262170 LWN262170 MGH262170 MGJ262170 MQD262170 MQF262170 MZZ262170 NAB262170 NJV262170 NJX262170 NTR262170 NTT262170 ODN262170 ODP262170 ONJ262170 ONL262170 OXF262170 OXH262170 PHB262170 PHD262170 PQX262170 PQZ262170 QAT262170 QAV262170 QKP262170 QKR262170 QUL262170 QUN262170 REH262170 REJ262170 ROD262170 ROF262170 RXZ262170 RYB262170 SHV262170 SHX262170 SRR262170 SRT262170 TBN262170 TBP262170 TLJ262170 TLL262170 TVF262170 TVH262170 UFB262170 UFD262170 UOX262170 UOZ262170 UYT262170 UYV262170 VIP262170 VIR262170 VSL262170 VSN262170 WCH262170 WCJ262170 WMD262170 WMF262170 WVZ262170 WWB262170 R327706 T327706 JN327706 JP327706 TJ327706 TL327706 ADF327706 ADH327706 ANB327706 AND327706 AWX327706 AWZ327706 BGT327706 BGV327706 BQP327706 BQR327706 CAL327706 CAN327706 CKH327706 CKJ327706 CUD327706 CUF327706 DDZ327706 DEB327706 DNV327706 DNX327706 DXR327706 DXT327706 EHN327706 EHP327706 ERJ327706 ERL327706 FBF327706 FBH327706 FLB327706 FLD327706 FUX327706 FUZ327706 GET327706 GEV327706 GOP327706 GOR327706 GYL327706 GYN327706 HIH327706 HIJ327706 HSD327706 HSF327706 IBZ327706 ICB327706 ILV327706 ILX327706 IVR327706 IVT327706 JFN327706 JFP327706 JPJ327706 JPL327706 JZF327706 JZH327706 KJB327706 KJD327706 KSX327706 KSZ327706 LCT327706 LCV327706 LMP327706 LMR327706 LWL327706 LWN327706 MGH327706 MGJ327706 MQD327706 MQF327706 MZZ327706 NAB327706 NJV327706 NJX327706 NTR327706 NTT327706 ODN327706 ODP327706 ONJ327706 ONL327706 OXF327706 OXH327706 PHB327706 PHD327706 PQX327706 PQZ327706 QAT327706 QAV327706 QKP327706 QKR327706 QUL327706 QUN327706 REH327706 REJ327706 ROD327706 ROF327706 RXZ327706 RYB327706 SHV327706 SHX327706 SRR327706 SRT327706 TBN327706 TBP327706 TLJ327706 TLL327706 TVF327706 TVH327706 UFB327706 UFD327706 UOX327706 UOZ327706 UYT327706 UYV327706 VIP327706 VIR327706 VSL327706 VSN327706 WCH327706 WCJ327706 WMD327706 WMF327706 WVZ327706 WWB327706 R393242 T393242 JN393242 JP393242 TJ393242 TL393242 ADF393242 ADH393242 ANB393242 AND393242 AWX393242 AWZ393242 BGT393242 BGV393242 BQP393242 BQR393242 CAL393242 CAN393242 CKH393242 CKJ393242 CUD393242 CUF393242 DDZ393242 DEB393242 DNV393242 DNX393242 DXR393242 DXT393242 EHN393242 EHP393242 ERJ393242 ERL393242 FBF393242 FBH393242 FLB393242 FLD393242 FUX393242 FUZ393242 GET393242 GEV393242 GOP393242 GOR393242 GYL393242 GYN393242 HIH393242 HIJ393242 HSD393242 HSF393242 IBZ393242 ICB393242 ILV393242 ILX393242 IVR393242 IVT393242 JFN393242 JFP393242 JPJ393242 JPL393242 JZF393242 JZH393242 KJB393242 KJD393242 KSX393242 KSZ393242 LCT393242 LCV393242 LMP393242 LMR393242 LWL393242 LWN393242 MGH393242 MGJ393242 MQD393242 MQF393242 MZZ393242 NAB393242 NJV393242 NJX393242 NTR393242 NTT393242 ODN393242 ODP393242 ONJ393242 ONL393242 OXF393242 OXH393242 PHB393242 PHD393242 PQX393242 PQZ393242 QAT393242 QAV393242 QKP393242 QKR393242 QUL393242 QUN393242 REH393242 REJ393242 ROD393242 ROF393242 RXZ393242 RYB393242 SHV393242 SHX393242 SRR393242 SRT393242 TBN393242 TBP393242 TLJ393242 TLL393242 TVF393242 TVH393242 UFB393242 UFD393242 UOX393242 UOZ393242 UYT393242 UYV393242 VIP393242 VIR393242 VSL393242 VSN393242 WCH393242 WCJ393242 WMD393242 WMF393242 WVZ393242 WWB393242 R458778 T458778 JN458778 JP458778 TJ458778 TL458778 ADF458778 ADH458778 ANB458778 AND458778 AWX458778 AWZ458778 BGT458778 BGV458778 BQP458778 BQR458778 CAL458778 CAN458778 CKH458778 CKJ458778 CUD458778 CUF458778 DDZ458778 DEB458778 DNV458778 DNX458778 DXR458778 DXT458778 EHN458778 EHP458778 ERJ458778 ERL458778 FBF458778 FBH458778 FLB458778 FLD458778 FUX458778 FUZ458778 GET458778 GEV458778 GOP458778 GOR458778 GYL458778 GYN458778 HIH458778 HIJ458778 HSD458778 HSF458778 IBZ458778 ICB458778 ILV458778 ILX458778 IVR458778 IVT458778 JFN458778 JFP458778 JPJ458778 JPL458778 JZF458778 JZH458778 KJB458778 KJD458778 KSX458778 KSZ458778 LCT458778 LCV458778 LMP458778 LMR458778 LWL458778 LWN458778 MGH458778 MGJ458778 MQD458778 MQF458778 MZZ458778 NAB458778 NJV458778 NJX458778 NTR458778 NTT458778 ODN458778 ODP458778 ONJ458778 ONL458778 OXF458778 OXH458778 PHB458778 PHD458778 PQX458778 PQZ458778 QAT458778 QAV458778 QKP458778 QKR458778 QUL458778 QUN458778 REH458778 REJ458778 ROD458778 ROF458778 RXZ458778 RYB458778 SHV458778 SHX458778 SRR458778 SRT458778 TBN458778 TBP458778 TLJ458778 TLL458778 TVF458778 TVH458778 UFB458778 UFD458778 UOX458778 UOZ458778 UYT458778 UYV458778 VIP458778 VIR458778 VSL458778 VSN458778 WCH458778 WCJ458778 WMD458778 WMF458778 WVZ458778 WWB45877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4 T524314 JN524314 JP524314 TJ524314 TL524314 ADF524314 ADH524314 ANB524314 AND524314 AWX524314 AWZ524314 BGT524314 BGV524314 BQP524314 BQR524314 CAL524314 CAN524314 CKH524314 CKJ524314 CUD524314 CUF524314 DDZ524314 DEB524314 DNV524314 DNX524314 DXR524314 DXT524314 EHN524314 EHP524314 ERJ524314 ERL524314 FBF524314 FBH524314 FLB524314 FLD524314 FUX524314 FUZ524314 GET524314 GEV524314 GOP524314 GOR524314 GYL524314 GYN524314 HIH524314 HIJ524314 HSD524314 HSF524314 IBZ524314 ICB524314 ILV524314 ILX524314 IVR524314 IVT524314 JFN524314 JFP524314 JPJ524314 JPL524314 JZF524314 JZH524314 KJB524314 KJD524314 KSX524314 KSZ524314 LCT524314 LCV524314 LMP524314 LMR524314 LWL524314 LWN524314 MGH524314 MGJ524314 MQD524314 MQF524314 MZZ524314 NAB524314 NJV524314 NJX524314 NTR524314 NTT524314 ODN524314 ODP524314 ONJ524314 ONL524314 OXF524314 OXH524314 PHB524314 PHD524314 PQX524314 PQZ524314 QAT524314 QAV524314 QKP524314 QKR524314 QUL524314 QUN524314 REH524314 REJ524314 ROD524314 ROF524314 RXZ524314 RYB524314 SHV524314 SHX524314 SRR524314 SRT524314 TBN524314 TBP524314 TLJ524314 TLL524314 TVF524314 TVH524314 UFB524314 UFD524314 UOX524314 UOZ524314 UYT524314 UYV524314 VIP524314 VIR524314 VSL524314 VSN524314 WCH524314 WCJ524314 WMD524314 WMF524314 WVZ524314 WWB524314 R589850 T589850 JN589850 JP589850 TJ589850 TL589850 ADF589850 ADH589850 ANB589850 AND589850 AWX589850 AWZ589850 BGT589850 BGV589850 BQP589850 BQR589850 CAL589850 CAN589850 CKH589850 CKJ589850 CUD589850 CUF589850 DDZ589850 DEB589850 DNV589850 DNX589850 DXR589850 DXT589850 EHN589850 EHP589850 ERJ589850 ERL589850 FBF589850 FBH589850 FLB589850 FLD589850 FUX589850 FUZ589850 GET589850 GEV589850 GOP589850 GOR589850 GYL589850 GYN589850 HIH589850 HIJ589850 HSD589850 HSF589850 IBZ589850 ICB589850 ILV589850 ILX589850 IVR589850 IVT589850 JFN589850 JFP589850 JPJ589850 JPL589850 JZF589850 JZH589850 KJB589850 KJD589850 KSX589850 KSZ589850 LCT589850 LCV589850 LMP589850 LMR589850 LWL589850 LWN589850 MGH589850 MGJ589850 MQD589850 MQF589850 MZZ589850 NAB589850 NJV589850 NJX589850 NTR589850 NTT589850 ODN589850 ODP589850 ONJ589850 ONL589850 OXF589850 OXH589850 PHB589850 PHD589850 PQX589850 PQZ589850 QAT589850 QAV589850 QKP589850 QKR589850 QUL589850 QUN589850 REH589850 REJ589850 ROD589850 ROF589850 RXZ589850 RYB589850 SHV589850 SHX589850 SRR589850 SRT589850 TBN589850 TBP589850 TLJ589850 TLL589850 TVF589850 TVH589850 UFB589850 UFD589850 UOX589850 UOZ589850 UYT589850 UYV589850 VIP589850 VIR589850 VSL589850 VSN589850 WCH589850 WCJ589850 WMD589850 WMF589850 WVZ589850 WWB589850 R655386 T655386 JN655386 JP655386 TJ655386 TL655386 ADF655386 ADH655386 ANB655386 AND655386 AWX655386 AWZ655386 BGT655386 BGV655386 BQP655386 BQR655386 CAL655386 CAN655386 CKH655386 CKJ655386 CUD655386 CUF655386 DDZ655386 DEB655386 DNV655386 DNX655386 DXR655386 DXT655386 EHN655386 EHP655386 ERJ655386 ERL655386 FBF655386 FBH655386 FLB655386 FLD655386 FUX655386 FUZ655386 GET655386 GEV655386 GOP655386 GOR655386 GYL655386 GYN655386 HIH655386 HIJ655386 HSD655386 HSF655386 IBZ655386 ICB655386 ILV655386 ILX655386 IVR655386 IVT655386 JFN655386 JFP655386 JPJ655386 JPL655386 JZF655386 JZH655386 KJB655386 KJD655386 KSX655386 KSZ655386 LCT655386 LCV655386 LMP655386 LMR655386 LWL655386 LWN655386 MGH655386 MGJ655386 MQD655386 MQF655386 MZZ655386 NAB655386 NJV655386 NJX655386 NTR655386 NTT655386 ODN655386 ODP655386 ONJ655386 ONL655386 OXF655386 OXH655386 PHB655386 PHD655386 PQX655386 PQZ655386 QAT655386 QAV655386 QKP655386 QKR655386 QUL655386 QUN655386 REH655386 REJ655386 ROD655386 ROF655386 RXZ655386 RYB655386 SHV655386 SHX655386 SRR655386 SRT655386 TBN655386 TBP655386 TLJ655386 TLL655386 TVF655386 TVH655386 UFB655386 UFD655386 UOX655386 UOZ655386 UYT655386 UYV655386 VIP655386 VIR655386 VSL655386 VSN655386 WCH655386 WCJ655386 WMD655386 WMF655386 WVZ655386 WWB655386 R720922 T720922 JN720922 JP720922 TJ720922 TL720922 ADF720922 ADH720922 ANB720922 AND720922 AWX720922 AWZ720922 BGT720922 BGV720922 BQP720922 BQR720922 CAL720922 CAN720922 CKH720922 CKJ720922 CUD720922 CUF720922 DDZ720922 DEB720922 DNV720922 DNX720922 DXR720922 DXT720922 EHN720922 EHP720922 ERJ720922 ERL720922 FBF720922 FBH720922 FLB720922 FLD720922 FUX720922 FUZ720922 GET720922 GEV720922 GOP720922 GOR720922 GYL720922 GYN720922 HIH720922 HIJ720922 HSD720922 HSF720922 IBZ720922 ICB720922 ILV720922 ILX720922 IVR720922 IVT720922 JFN720922 JFP720922 JPJ720922 JPL720922 JZF720922 JZH720922 KJB720922 KJD720922 KSX720922 KSZ720922 LCT720922 LCV720922 LMP720922 LMR720922 LWL720922 LWN720922 MGH720922 MGJ720922 MQD720922 MQF720922 MZZ720922 NAB720922 NJV720922 NJX720922 NTR720922 NTT720922 ODN720922 ODP720922 ONJ720922 ONL720922 OXF720922 OXH720922 PHB720922 PHD720922 PQX720922 PQZ720922 QAT720922 QAV720922 QKP720922 QKR720922 QUL720922 QUN720922 REH720922 REJ720922 ROD720922 ROF720922 RXZ720922 RYB720922 SHV720922 SHX720922 SRR720922 SRT720922 TBN720922 TBP720922 TLJ720922 TLL720922 TVF720922 TVH720922 UFB720922 UFD720922 UOX720922 UOZ720922 UYT720922 UYV720922 VIP720922 VIR720922 VSL720922 VSN720922 WCH720922 WCJ720922 WMD720922 WMF720922 WVZ720922 WWB720922 R786458 T786458 JN786458 JP786458 TJ786458 TL786458 ADF786458 ADH786458 ANB786458 AND786458 AWX786458 AWZ786458 BGT786458 BGV786458 BQP786458 BQR786458 CAL786458 CAN786458 CKH786458 CKJ786458 CUD786458 CUF786458 DDZ786458 DEB786458 DNV786458 DNX786458 DXR786458 DXT786458 EHN786458 EHP786458 ERJ786458 ERL786458 FBF786458 FBH786458 FLB786458 FLD786458 FUX786458 FUZ786458 GET786458 GEV786458 GOP786458 GOR786458 GYL786458 GYN786458 HIH786458 HIJ786458 HSD786458 HSF786458 IBZ786458 ICB786458 ILV786458 ILX786458 IVR786458 IVT786458 JFN786458 JFP786458 JPJ786458 JPL786458 JZF786458 JZH786458 KJB786458 KJD786458 KSX786458 KSZ786458 LCT786458 LCV786458 LMP786458 LMR786458 LWL786458 LWN786458 MGH786458 MGJ786458 MQD786458 MQF786458 MZZ786458 NAB786458 NJV786458 NJX786458 NTR786458 NTT786458 ODN786458 ODP786458 ONJ786458 ONL786458 OXF786458 OXH786458 PHB786458 PHD786458 PQX786458 PQZ786458 QAT786458 QAV786458 QKP786458 QKR786458 QUL786458 QUN786458 REH786458 REJ786458 ROD786458 ROF786458 RXZ786458 RYB786458 SHV786458 SHX786458 SRR786458 SRT786458 TBN786458 TBP786458 TLJ786458 TLL786458 TVF786458 TVH786458 UFB786458 UFD786458 UOX786458 UOZ786458 UYT786458 UYV786458 VIP786458 VIR786458 VSL786458 VSN786458 WCH786458 WCJ786458 WMD786458 WMF786458 WVZ786458 WWB786458 R851994 T851994 JN851994 JP851994 TJ851994 TL851994 ADF851994 ADH851994 ANB851994 AND851994 AWX851994 AWZ851994 BGT851994 BGV851994 BQP851994 BQR851994 CAL851994 CAN851994 CKH851994 CKJ851994 CUD851994 CUF851994 DDZ851994 DEB851994 DNV851994 DNX851994 DXR851994 DXT851994 EHN851994 EHP851994 ERJ851994 ERL851994 FBF851994 FBH851994 FLB851994 FLD851994 FUX851994 FUZ851994 GET851994 GEV851994 GOP851994 GOR851994 GYL851994 GYN851994 HIH851994 HIJ851994 HSD851994 HSF851994 IBZ851994 ICB851994 ILV851994 ILX851994 IVR851994 IVT851994 JFN851994 JFP851994 JPJ851994 JPL851994 JZF851994 JZH851994 KJB851994 KJD851994 KSX851994 KSZ851994 LCT851994 LCV851994 LMP851994 LMR851994 LWL851994 LWN851994 MGH851994 MGJ851994 MQD851994 MQF851994 MZZ851994 NAB851994 NJV851994 NJX851994 NTR851994 NTT851994 ODN851994 ODP851994 ONJ851994 ONL851994 OXF851994 OXH851994 PHB851994 PHD851994 PQX851994 PQZ851994 QAT851994 QAV851994 QKP851994 QKR851994 QUL851994 QUN851994 REH851994 REJ851994 ROD851994 ROF851994 RXZ851994 RYB851994 SHV851994 SHX851994 SRR851994 SRT851994 TBN851994 TBP851994 TLJ851994 TLL851994 TVF851994 TVH851994 UFB851994 UFD851994 UOX851994 UOZ851994 UYT851994 UYV851994 VIP851994 VIR851994 VSL851994 VSN851994 WCH851994 WCJ851994 WMD851994 WMF851994 WVZ851994 WWB851994 R917530 T917530 JN917530 JP917530 TJ917530 TL917530 ADF917530 ADH917530 ANB917530 AND917530 AWX917530 AWZ917530 BGT917530 BGV917530 BQP917530 BQR917530 CAL917530 CAN917530 CKH917530 CKJ917530 CUD917530 CUF917530 DDZ917530 DEB917530 DNV917530 DNX917530 DXR917530 DXT917530 EHN917530 EHP917530 ERJ917530 ERL917530 FBF917530 FBH917530 FLB917530 FLD917530 FUX917530 FUZ917530 GET917530 GEV917530 GOP917530 GOR917530 GYL917530 GYN917530 HIH917530 HIJ917530 HSD917530 HSF917530 IBZ917530 ICB917530 ILV917530 ILX917530 IVR917530 IVT917530 JFN917530 JFP917530 JPJ917530 JPL917530 JZF917530 JZH917530 KJB917530 KJD917530 KSX917530 KSZ917530 LCT917530 LCV917530 LMP917530 LMR917530 LWL917530 LWN917530 MGH917530 MGJ917530 MQD917530 MQF917530 MZZ917530 NAB917530 NJV917530 NJX917530 NTR917530 NTT917530 ODN917530 ODP917530 ONJ917530 ONL917530 OXF917530 OXH917530 PHB917530 PHD917530 PQX917530 PQZ917530 QAT917530 QAV917530 QKP917530 QKR917530 QUL917530 QUN917530 REH917530 REJ917530 ROD917530 ROF917530 RXZ917530 RYB917530 SHV917530 SHX917530 SRR917530 SRT917530 TBN917530 TBP917530 TLJ917530 TLL917530 TVF917530 TVH917530 UFB917530 UFD917530 UOX917530 UOZ917530 UYT917530 UYV917530 VIP917530 VIR917530 VSL917530 VSN917530 WCH917530 WCJ917530 WMD917530 WMF917530 WVZ917530 WWB917530 R983066 T983066 JN983066 JP983066 TJ983066 TL983066 ADF983066 ADH983066 ANB983066 AND983066 AWX983066 AWZ983066 BGT983066 BGV983066 BQP983066 BQR983066 CAL983066 CAN983066 CKH983066 CKJ983066 CUD983066 CUF983066 DDZ983066 DEB983066 DNV983066 DNX983066 DXR983066 DXT983066 EHN983066 EHP983066 ERJ983066 ERL983066 FBF983066 FBH983066 FLB983066 FLD983066 FUX983066 FUZ983066 GET983066 GEV983066 GOP983066 GOR983066 GYL983066 GYN983066 HIH983066 HIJ983066 HSD983066 HSF983066 IBZ983066 ICB983066 ILV983066 ILX983066 IVR983066 IVT983066 JFN983066 JFP983066 JPJ983066 JPL983066 JZF983066 JZH983066 KJB983066 KJD983066 KSX983066 KSZ983066 LCT983066 LCV983066 LMP983066 LMR983066 LWL983066 LWN983066 MGH983066 MGJ983066 MQD983066 MQF983066 MZZ983066 NAB983066 NJV983066 NJX983066 NTR983066 NTT983066 ODN983066 ODP983066 ONJ983066 ONL983066 OXF983066 OXH983066 PHB983066 PHD983066 PQX983066 PQZ983066 QAT983066 QAV983066 QKP983066 QKR983066 QUL983066 QUN983066 REH983066 REJ983066 ROD983066 ROF983066 RXZ983066 RYB983066 SHV983066 SHX983066 SRR983066 SRT983066 TBN983066 TBP983066 TLJ983066 TLL983066 TVF983066 TVH983066 UFB983066 UFD983066 UOX983066 UOZ983066 UYT983066 UYV983066 VIP983066 VIR983066 VSL983066 VSN983066 WCH983066 WCJ983066 WMD983066 WMF983066 WVZ983066 WWB983066"/>
    <dataValidation type="list" allowBlank="1" showInputMessage="1" showErrorMessage="1" errorTitle="Ошибка" error="Выберите значение из списка" sqref="M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WVU983066">
      <formula1>kind_of_heat_transfer</formula1>
    </dataValidation>
    <dataValidation type="textLength" operator="lessThanOrEqual" allowBlank="1" showInputMessage="1" showErrorMessage="1" errorTitle="Ошибка" error="Допускается ввод не более 900 символов!" sqref="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WMI983060:WMI983067 WWE983060:WWE983067">
      <formula1>900</formula1>
    </dataValidation>
    <dataValidation type="list" allowBlank="1" showInputMessage="1" prompt="Выберите значение из списка" errorTitle="Ошибка" error="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O65561:V65561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O131097:V131097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O196633:V196633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O262169:V262169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O327705:V327705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O393241:V393241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O458777:V458777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O524313:V524313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O589849:V589849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O655385:V655385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O720921:V720921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O786457:V786457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O851993:V851993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O917529:V917529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O983065:V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WVW983065:WWD983065">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O7">
      <formula1>900</formula1>
    </dataValidation>
    <dataValidation type="list" allowBlank="1" showInputMessage="1" showErrorMessage="1" prompt="Выберите значение из списка" errorTitle="Ошибка" error="Выберите значение из списка" sqref="O25:V25">
      <formula1>kind_of_cons</formula1>
    </dataValidation>
  </dataValidations>
  <pageMargins left="0.7" right="0.7" top="0.75" bottom="0.75" header="0.3" footer="0.3"/>
  <pageSetup orientation="portrait" paperSize="1" r:id="rId2"/>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7e64142-2a20-4c73-850a-0d08740575e0}">
  <sheetPr codeName="List05_8">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482" hidden="1" customWidth="1"/>
    <col min="2" max="4" width="3.71428571428571" style="476" hidden="1" customWidth="1"/>
    <col min="5" max="5" width="3.71428571428571" style="422" customWidth="1"/>
    <col min="6" max="6" width="9.71428571428571" style="415" customWidth="1"/>
    <col min="7" max="7" width="37.7142857142857" style="415" customWidth="1"/>
    <col min="8" max="8" width="66.8571428571429" style="415" customWidth="1"/>
    <col min="9" max="9" width="115.714285714286" style="415" customWidth="1"/>
    <col min="10" max="11" width="10.5714285714286" style="476"/>
    <col min="12" max="12" width="11.1428571428571" style="476" customWidth="1"/>
    <col min="13" max="20" width="10.5714285714286" style="476"/>
    <col min="21" max="16384" width="10.5714285714286" style="415"/>
  </cols>
  <sheetData>
    <row r="1" spans="1:1" ht="3" customHeight="1">
      <c r="A1" s="482" t="s">
        <v>178</v>
      </c>
    </row>
    <row r="2" spans="6:9" ht="22.5">
      <c r="F2" s="1151" t="s">
        <v>447</v>
      </c>
      <c r="G2" s="1152"/>
      <c r="H2" s="1153"/>
      <c r="I2" s="531"/>
    </row>
    <row r="3" ht="3" customHeight="1"/>
    <row r="4" spans="1:20" s="461" customFormat="1" ht="11.25">
      <c r="A4" s="481"/>
      <c r="B4" s="481"/>
      <c r="C4" s="481"/>
      <c r="D4" s="481"/>
      <c r="F4" s="1118" t="s">
        <v>422</v>
      </c>
      <c r="G4" s="1118"/>
      <c r="H4" s="1118"/>
      <c r="I4" s="1154" t="s">
        <v>423</v>
      </c>
      <c r="J4" s="481"/>
      <c r="K4" s="481"/>
      <c r="L4" s="481"/>
      <c r="M4" s="481"/>
      <c r="N4" s="481"/>
      <c r="O4" s="481"/>
      <c r="P4" s="481"/>
      <c r="Q4" s="481"/>
      <c r="R4" s="481"/>
      <c r="S4" s="481"/>
      <c r="T4" s="481"/>
    </row>
    <row r="5" spans="1:20" s="461" customFormat="1" ht="11.25" customHeight="1">
      <c r="A5" s="481"/>
      <c r="B5" s="481"/>
      <c r="C5" s="481"/>
      <c r="D5" s="481"/>
      <c r="F5" s="497" t="s">
        <v>87</v>
      </c>
      <c r="G5" s="509" t="s">
        <v>425</v>
      </c>
      <c r="H5" s="496" t="s">
        <v>416</v>
      </c>
      <c r="I5" s="1154"/>
      <c r="J5" s="481"/>
      <c r="K5" s="481"/>
      <c r="L5" s="481"/>
      <c r="M5" s="481"/>
      <c r="N5" s="481"/>
      <c r="O5" s="481"/>
      <c r="P5" s="481"/>
      <c r="Q5" s="481"/>
      <c r="R5" s="481"/>
      <c r="S5" s="481"/>
      <c r="T5" s="481"/>
    </row>
    <row r="6" spans="1:20" s="461" customFormat="1" ht="12" customHeight="1">
      <c r="A6" s="481"/>
      <c r="B6" s="481"/>
      <c r="C6" s="481"/>
      <c r="D6" s="481"/>
      <c r="F6" s="498" t="s">
        <v>88</v>
      </c>
      <c r="G6" s="500">
        <v>2</v>
      </c>
      <c r="H6" s="501">
        <v>3</v>
      </c>
      <c r="I6" s="499">
        <v>4</v>
      </c>
      <c r="J6" s="481">
        <v>4</v>
      </c>
      <c r="K6" s="481"/>
      <c r="L6" s="481"/>
      <c r="M6" s="481"/>
      <c r="N6" s="481"/>
      <c r="O6" s="481"/>
      <c r="P6" s="481"/>
      <c r="Q6" s="481"/>
      <c r="R6" s="481"/>
      <c r="S6" s="481"/>
      <c r="T6" s="481"/>
    </row>
    <row r="7" spans="1:20" s="461" customFormat="1" ht="18.75">
      <c r="A7" s="481"/>
      <c r="B7" s="481"/>
      <c r="C7" s="481"/>
      <c r="D7" s="481"/>
      <c r="F7" s="507">
        <v>1</v>
      </c>
      <c r="G7" s="523" t="s">
        <v>448</v>
      </c>
      <c r="H7" s="495" t="str">
        <f>IF(dateCh="","",dateCh)</f>
        <v>02.05.2023</v>
      </c>
      <c r="I7" s="472" t="s">
        <v>449</v>
      </c>
      <c r="J7" s="506"/>
      <c r="K7" s="481"/>
      <c r="L7" s="481"/>
      <c r="M7" s="481"/>
      <c r="N7" s="481"/>
      <c r="O7" s="481"/>
      <c r="P7" s="481"/>
      <c r="Q7" s="481"/>
      <c r="R7" s="481"/>
      <c r="S7" s="481"/>
      <c r="T7" s="481"/>
    </row>
    <row r="8" spans="1:20" s="461" customFormat="1" ht="45">
      <c r="A8" s="1155">
        <v>1</v>
      </c>
      <c r="B8" s="481"/>
      <c r="C8" s="481"/>
      <c r="D8" s="481"/>
      <c r="F8" s="507" t="str">
        <f>"2."&amp;mergeValue(A8)</f>
        <v>2.1</v>
      </c>
      <c r="G8" s="523" t="s">
        <v>450</v>
      </c>
      <c r="H8" s="495"/>
      <c r="I8" s="472" t="s">
        <v>538</v>
      </c>
      <c r="J8" s="506"/>
      <c r="K8" s="481"/>
      <c r="L8" s="481"/>
      <c r="M8" s="481"/>
      <c r="N8" s="481"/>
      <c r="O8" s="481"/>
      <c r="P8" s="481"/>
      <c r="Q8" s="481"/>
      <c r="R8" s="481"/>
      <c r="S8" s="481"/>
      <c r="T8" s="481"/>
    </row>
    <row r="9" spans="1:20" s="461" customFormat="1" ht="22.5">
      <c r="A9" s="1155"/>
      <c r="B9" s="481"/>
      <c r="C9" s="481"/>
      <c r="D9" s="481"/>
      <c r="F9" s="507" t="str">
        <f>"3."&amp;mergeValue(A9)</f>
        <v>3.1</v>
      </c>
      <c r="G9" s="523" t="s">
        <v>451</v>
      </c>
      <c r="H9" s="495"/>
      <c r="I9" s="472" t="s">
        <v>537</v>
      </c>
      <c r="J9" s="506"/>
      <c r="K9" s="481"/>
      <c r="L9" s="481"/>
      <c r="M9" s="481"/>
      <c r="N9" s="481"/>
      <c r="O9" s="481"/>
      <c r="P9" s="481"/>
      <c r="Q9" s="481"/>
      <c r="R9" s="481"/>
      <c r="S9" s="481"/>
      <c r="T9" s="481"/>
    </row>
    <row r="10" spans="1:20" s="461" customFormat="1" ht="22.5">
      <c r="A10" s="1155"/>
      <c r="B10" s="481"/>
      <c r="C10" s="481"/>
      <c r="D10" s="481"/>
      <c r="F10" s="507" t="str">
        <f>"4."&amp;mergeValue(A10)</f>
        <v>4.1</v>
      </c>
      <c r="G10" s="523" t="s">
        <v>452</v>
      </c>
      <c r="H10" s="496" t="s">
        <v>426</v>
      </c>
      <c r="I10" s="472"/>
      <c r="J10" s="506"/>
      <c r="K10" s="481"/>
      <c r="L10" s="481"/>
      <c r="M10" s="481"/>
      <c r="N10" s="481"/>
      <c r="O10" s="481"/>
      <c r="P10" s="481"/>
      <c r="Q10" s="481"/>
      <c r="R10" s="481"/>
      <c r="S10" s="481"/>
      <c r="T10" s="481"/>
    </row>
    <row r="11" spans="1:20" s="461" customFormat="1" ht="18.75">
      <c r="A11" s="1155"/>
      <c r="B11" s="1155">
        <v>1</v>
      </c>
      <c r="C11" s="514"/>
      <c r="D11" s="514"/>
      <c r="F11" s="507" t="str">
        <f>"4."&amp;mergeValue(A11)&amp;"."&amp;mergeValue(B11)</f>
        <v>4.1.1</v>
      </c>
      <c r="G11" s="502" t="s">
        <v>540</v>
      </c>
      <c r="H11" s="495" t="str">
        <f>IF(region_name="","",region_name)</f>
        <v>Свердловская область</v>
      </c>
      <c r="I11" s="472" t="s">
        <v>455</v>
      </c>
      <c r="J11" s="506"/>
      <c r="K11" s="481"/>
      <c r="L11" s="481"/>
      <c r="M11" s="481"/>
      <c r="N11" s="481"/>
      <c r="O11" s="481"/>
      <c r="P11" s="481"/>
      <c r="Q11" s="481"/>
      <c r="R11" s="481"/>
      <c r="S11" s="481"/>
      <c r="T11" s="481"/>
    </row>
    <row r="12" spans="1:20" s="461" customFormat="1" ht="22.5">
      <c r="A12" s="1155"/>
      <c r="B12" s="1155"/>
      <c r="C12" s="1155">
        <v>1</v>
      </c>
      <c r="D12" s="514"/>
      <c r="F12" s="507" t="str">
        <f>"4."&amp;mergeValue(A12)&amp;"."&amp;mergeValue(B12)&amp;"."&amp;mergeValue(C12)</f>
        <v>4.1.1.1</v>
      </c>
      <c r="G12" s="513" t="s">
        <v>453</v>
      </c>
      <c r="H12" s="495"/>
      <c r="I12" s="472" t="s">
        <v>456</v>
      </c>
      <c r="J12" s="506"/>
      <c r="K12" s="481"/>
      <c r="L12" s="481"/>
      <c r="M12" s="481"/>
      <c r="N12" s="481"/>
      <c r="O12" s="481"/>
      <c r="P12" s="481"/>
      <c r="Q12" s="481"/>
      <c r="R12" s="481"/>
      <c r="S12" s="481"/>
      <c r="T12" s="481"/>
    </row>
    <row r="13" spans="1:20" s="461" customFormat="1" ht="39" customHeight="1">
      <c r="A13" s="1155"/>
      <c r="B13" s="1155"/>
      <c r="C13" s="1155"/>
      <c r="D13" s="514">
        <v>1</v>
      </c>
      <c r="F13" s="507" t="str">
        <f>"4."&amp;mergeValue(A13)&amp;"."&amp;mergeValue(B13)&amp;"."&amp;mergeValue(C13)&amp;"."&amp;mergeValue(D13)</f>
        <v>4.1.1.1.1</v>
      </c>
      <c r="G13" s="524" t="s">
        <v>454</v>
      </c>
      <c r="H13" s="495"/>
      <c r="I13" s="1156" t="s">
        <v>539</v>
      </c>
      <c r="J13" s="506"/>
      <c r="K13" s="481"/>
      <c r="L13" s="481"/>
      <c r="M13" s="481"/>
      <c r="N13" s="481"/>
      <c r="O13" s="481"/>
      <c r="P13" s="481"/>
      <c r="Q13" s="481"/>
      <c r="R13" s="481"/>
      <c r="S13" s="481"/>
      <c r="T13" s="481"/>
    </row>
    <row r="14" spans="1:20" s="461" customFormat="1" ht="18.75">
      <c r="A14" s="1155"/>
      <c r="B14" s="1155"/>
      <c r="C14" s="1155"/>
      <c r="D14" s="514"/>
      <c r="F14" s="510"/>
      <c r="G14" s="442" t="s">
        <v>3</v>
      </c>
      <c r="H14" s="515"/>
      <c r="I14" s="1156"/>
      <c r="J14" s="506"/>
      <c r="K14" s="481"/>
      <c r="L14" s="481"/>
      <c r="M14" s="481"/>
      <c r="N14" s="481"/>
      <c r="O14" s="481"/>
      <c r="P14" s="481"/>
      <c r="Q14" s="481"/>
      <c r="R14" s="481"/>
      <c r="S14" s="481"/>
      <c r="T14" s="481"/>
    </row>
    <row r="15" spans="1:20" s="461" customFormat="1" ht="18.75">
      <c r="A15" s="1155"/>
      <c r="B15" s="1155"/>
      <c r="C15" s="514"/>
      <c r="D15" s="514"/>
      <c r="F15" s="525"/>
      <c r="G15" s="468" t="s">
        <v>378</v>
      </c>
      <c r="H15" s="526"/>
      <c r="I15" s="527"/>
      <c r="J15" s="506"/>
      <c r="K15" s="481"/>
      <c r="L15" s="481"/>
      <c r="M15" s="481"/>
      <c r="N15" s="481"/>
      <c r="O15" s="481"/>
      <c r="P15" s="481"/>
      <c r="Q15" s="481"/>
      <c r="R15" s="481"/>
      <c r="S15" s="481"/>
      <c r="T15" s="481"/>
    </row>
    <row r="16" spans="1:20" s="461" customFormat="1" ht="18.75">
      <c r="A16" s="1155"/>
      <c r="B16" s="481"/>
      <c r="C16" s="481"/>
      <c r="D16" s="481"/>
      <c r="F16" s="510"/>
      <c r="G16" s="450" t="s">
        <v>460</v>
      </c>
      <c r="H16" s="511"/>
      <c r="I16" s="512"/>
      <c r="J16" s="506"/>
      <c r="K16" s="481"/>
      <c r="L16" s="481"/>
      <c r="M16" s="481"/>
      <c r="N16" s="481"/>
      <c r="O16" s="481"/>
      <c r="P16" s="481"/>
      <c r="Q16" s="481"/>
      <c r="R16" s="481"/>
      <c r="S16" s="481"/>
      <c r="T16" s="481"/>
    </row>
    <row r="17" spans="1:20" s="461" customFormat="1" ht="18.75">
      <c r="A17" s="481"/>
      <c r="B17" s="481"/>
      <c r="C17" s="481"/>
      <c r="D17" s="481"/>
      <c r="F17" s="510"/>
      <c r="G17" s="457" t="s">
        <v>459</v>
      </c>
      <c r="H17" s="511"/>
      <c r="I17" s="512"/>
      <c r="J17" s="506"/>
      <c r="K17" s="481"/>
      <c r="L17" s="481"/>
      <c r="M17" s="481"/>
      <c r="N17" s="481"/>
      <c r="O17" s="481"/>
      <c r="P17" s="481"/>
      <c r="Q17" s="481"/>
      <c r="R17" s="481"/>
      <c r="S17" s="481"/>
      <c r="T17" s="481"/>
    </row>
    <row r="18" spans="1:20" s="504" customFormat="1" ht="3" customHeight="1">
      <c r="A18" s="505"/>
      <c r="B18" s="505"/>
      <c r="C18" s="505"/>
      <c r="D18" s="505"/>
      <c r="F18" s="516"/>
      <c r="G18" s="517"/>
      <c r="H18" s="518"/>
      <c r="I18" s="519"/>
      <c r="J18" s="505"/>
      <c r="K18" s="505"/>
      <c r="L18" s="505"/>
      <c r="M18" s="505"/>
      <c r="N18" s="505"/>
      <c r="O18" s="505"/>
      <c r="P18" s="505"/>
      <c r="Q18" s="505"/>
      <c r="R18" s="505"/>
      <c r="S18" s="505"/>
      <c r="T18" s="505"/>
    </row>
    <row r="19" spans="1:20" s="504" customFormat="1" ht="15" customHeight="1">
      <c r="A19" s="505"/>
      <c r="B19" s="505"/>
      <c r="C19" s="505"/>
      <c r="D19" s="505"/>
      <c r="F19" s="503"/>
      <c r="G19" s="1150" t="s">
        <v>541</v>
      </c>
      <c r="H19" s="1150"/>
      <c r="I19" s="485"/>
      <c r="J19" s="505"/>
      <c r="K19" s="505"/>
      <c r="L19" s="505"/>
      <c r="M19" s="505"/>
      <c r="N19" s="505"/>
      <c r="O19" s="505"/>
      <c r="P19" s="505"/>
      <c r="Q19" s="505"/>
      <c r="R19" s="505"/>
      <c r="S19" s="505"/>
      <c r="T19" s="50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80c55a2-17d5-4a31-aaee-6b54c8bf7808}">
  <sheetPr codeName="List06_8">
    <tabColor rgb="FFEAEBEE"/>
    <pageSetUpPr fitToPage="1"/>
  </sheetPr>
  <dimension ref="A4:AG34"/>
  <sheetViews>
    <sheetView showGridLines="0" workbookViewId="0" topLeftCell="I4">
      <selection pane="topLeft" activeCell="A1" sqref="A1"/>
    </sheetView>
  </sheetViews>
  <sheetFormatPr defaultColWidth="10.5736607142857" defaultRowHeight="14.25"/>
  <cols>
    <col min="1" max="6" width="10.5714285714286" style="147" hidden="1" customWidth="1"/>
    <col min="7" max="8" width="9.14285714285714" style="402" hidden="1" customWidth="1"/>
    <col min="9" max="9" width="3.71428571428571" style="375" customWidth="1"/>
    <col min="10" max="11" width="3.71428571428571" style="374" customWidth="1"/>
    <col min="12" max="12" width="12.7142857142857" style="368" customWidth="1"/>
    <col min="13" max="13" width="44.7142857142857" style="368" customWidth="1"/>
    <col min="14" max="14" width="1.71428571428571" style="368" hidden="1" customWidth="1"/>
    <col min="15" max="15" width="23.7142857142857" style="368" customWidth="1"/>
    <col min="16" max="17" width="1.71428571428571" style="368" hidden="1" customWidth="1"/>
    <col min="18" max="18" width="11.7142857142857" style="368" customWidth="1"/>
    <col min="19" max="19" width="3.71428571428571" style="368" customWidth="1"/>
    <col min="20" max="20" width="11.7142857142857" style="368" customWidth="1"/>
    <col min="21" max="21" width="8.57142857142857" style="368" hidden="1" customWidth="1"/>
    <col min="22" max="22" width="4.71428571428571" style="368" customWidth="1"/>
    <col min="23" max="23" width="115.714285714286" style="368" customWidth="1"/>
    <col min="24" max="33" width="10.5714285714286" style="392"/>
    <col min="34" max="256" width="10.5714285714286" style="368"/>
    <col min="257" max="264" width="0" style="368" hidden="1" customWidth="1"/>
    <col min="265" max="267" width="3.71428571428571" style="368" customWidth="1"/>
    <col min="268" max="268" width="12.7142857142857" style="368" customWidth="1"/>
    <col min="269" max="269" width="51.1428571428571" style="368" customWidth="1"/>
    <col min="270" max="270" width="0" style="368" hidden="1" customWidth="1"/>
    <col min="271" max="271" width="18.7142857142857" style="368" customWidth="1"/>
    <col min="272" max="273" width="0" style="368" hidden="1" customWidth="1"/>
    <col min="274" max="274" width="11.7142857142857" style="368" customWidth="1"/>
    <col min="275" max="275" width="6.42857142857143" style="368" customWidth="1"/>
    <col min="276" max="276" width="11.7142857142857" style="368" customWidth="1"/>
    <col min="277" max="277" width="0" style="368" hidden="1" customWidth="1"/>
    <col min="278" max="278" width="3.71428571428571" style="368" customWidth="1"/>
    <col min="279" max="279" width="11.1428571428571" style="368" customWidth="1"/>
    <col min="280" max="512" width="10.5714285714286" style="368"/>
    <col min="513" max="520" width="0" style="368" hidden="1" customWidth="1"/>
    <col min="521" max="523" width="3.71428571428571" style="368" customWidth="1"/>
    <col min="524" max="524" width="12.7142857142857" style="368" customWidth="1"/>
    <col min="525" max="525" width="51.1428571428571" style="368" customWidth="1"/>
    <col min="526" max="526" width="0" style="368" hidden="1" customWidth="1"/>
    <col min="527" max="527" width="18.7142857142857" style="368" customWidth="1"/>
    <col min="528" max="529" width="0" style="368" hidden="1" customWidth="1"/>
    <col min="530" max="530" width="11.7142857142857" style="368" customWidth="1"/>
    <col min="531" max="531" width="6.42857142857143" style="368" customWidth="1"/>
    <col min="532" max="532" width="11.7142857142857" style="368" customWidth="1"/>
    <col min="533" max="533" width="0" style="368" hidden="1" customWidth="1"/>
    <col min="534" max="534" width="3.71428571428571" style="368" customWidth="1"/>
    <col min="535" max="535" width="11.1428571428571" style="368" customWidth="1"/>
    <col min="536" max="768" width="10.5714285714286" style="368"/>
    <col min="769" max="776" width="0" style="368" hidden="1" customWidth="1"/>
    <col min="777" max="779" width="3.71428571428571" style="368" customWidth="1"/>
    <col min="780" max="780" width="12.7142857142857" style="368" customWidth="1"/>
    <col min="781" max="781" width="51.1428571428571" style="368" customWidth="1"/>
    <col min="782" max="782" width="0" style="368" hidden="1" customWidth="1"/>
    <col min="783" max="783" width="18.7142857142857" style="368" customWidth="1"/>
    <col min="784" max="785" width="0" style="368" hidden="1" customWidth="1"/>
    <col min="786" max="786" width="11.7142857142857" style="368" customWidth="1"/>
    <col min="787" max="787" width="6.42857142857143" style="368" customWidth="1"/>
    <col min="788" max="788" width="11.7142857142857" style="368" customWidth="1"/>
    <col min="789" max="789" width="0" style="368" hidden="1" customWidth="1"/>
    <col min="790" max="790" width="3.71428571428571" style="368" customWidth="1"/>
    <col min="791" max="791" width="11.1428571428571" style="368" customWidth="1"/>
    <col min="792" max="1024" width="10.5714285714286" style="368"/>
    <col min="1025" max="1032" width="0" style="368" hidden="1" customWidth="1"/>
    <col min="1033" max="1035" width="3.71428571428571" style="368" customWidth="1"/>
    <col min="1036" max="1036" width="12.7142857142857" style="368" customWidth="1"/>
    <col min="1037" max="1037" width="51.1428571428571" style="368" customWidth="1"/>
    <col min="1038" max="1038" width="0" style="368" hidden="1" customWidth="1"/>
    <col min="1039" max="1039" width="18.7142857142857" style="368" customWidth="1"/>
    <col min="1040" max="1041" width="0" style="368" hidden="1" customWidth="1"/>
    <col min="1042" max="1042" width="11.7142857142857" style="368" customWidth="1"/>
    <col min="1043" max="1043" width="6.42857142857143" style="368" customWidth="1"/>
    <col min="1044" max="1044" width="11.7142857142857" style="368" customWidth="1"/>
    <col min="1045" max="1045" width="0" style="368" hidden="1" customWidth="1"/>
    <col min="1046" max="1046" width="3.71428571428571" style="368" customWidth="1"/>
    <col min="1047" max="1047" width="11.1428571428571" style="368" customWidth="1"/>
    <col min="1048" max="1280" width="10.5714285714286" style="368"/>
    <col min="1281" max="1288" width="0" style="368" hidden="1" customWidth="1"/>
    <col min="1289" max="1291" width="3.71428571428571" style="368" customWidth="1"/>
    <col min="1292" max="1292" width="12.7142857142857" style="368" customWidth="1"/>
    <col min="1293" max="1293" width="51.1428571428571" style="368" customWidth="1"/>
    <col min="1294" max="1294" width="0" style="368" hidden="1" customWidth="1"/>
    <col min="1295" max="1295" width="18.7142857142857" style="368" customWidth="1"/>
    <col min="1296" max="1297" width="0" style="368" hidden="1" customWidth="1"/>
    <col min="1298" max="1298" width="11.7142857142857" style="368" customWidth="1"/>
    <col min="1299" max="1299" width="6.42857142857143" style="368" customWidth="1"/>
    <col min="1300" max="1300" width="11.7142857142857" style="368" customWidth="1"/>
    <col min="1301" max="1301" width="0" style="368" hidden="1" customWidth="1"/>
    <col min="1302" max="1302" width="3.71428571428571" style="368" customWidth="1"/>
    <col min="1303" max="1303" width="11.1428571428571" style="368" customWidth="1"/>
    <col min="1304" max="1536" width="10.5714285714286" style="368"/>
    <col min="1537" max="1544" width="0" style="368" hidden="1" customWidth="1"/>
    <col min="1545" max="1547" width="3.71428571428571" style="368" customWidth="1"/>
    <col min="1548" max="1548" width="12.7142857142857" style="368" customWidth="1"/>
    <col min="1549" max="1549" width="51.1428571428571" style="368" customWidth="1"/>
    <col min="1550" max="1550" width="0" style="368" hidden="1" customWidth="1"/>
    <col min="1551" max="1551" width="18.7142857142857" style="368" customWidth="1"/>
    <col min="1552" max="1553" width="0" style="368" hidden="1" customWidth="1"/>
    <col min="1554" max="1554" width="11.7142857142857" style="368" customWidth="1"/>
    <col min="1555" max="1555" width="6.42857142857143" style="368" customWidth="1"/>
    <col min="1556" max="1556" width="11.7142857142857" style="368" customWidth="1"/>
    <col min="1557" max="1557" width="0" style="368" hidden="1" customWidth="1"/>
    <col min="1558" max="1558" width="3.71428571428571" style="368" customWidth="1"/>
    <col min="1559" max="1559" width="11.1428571428571" style="368" customWidth="1"/>
    <col min="1560" max="1792" width="10.5714285714286" style="368"/>
    <col min="1793" max="1800" width="0" style="368" hidden="1" customWidth="1"/>
    <col min="1801" max="1803" width="3.71428571428571" style="368" customWidth="1"/>
    <col min="1804" max="1804" width="12.7142857142857" style="368" customWidth="1"/>
    <col min="1805" max="1805" width="51.1428571428571" style="368" customWidth="1"/>
    <col min="1806" max="1806" width="0" style="368" hidden="1" customWidth="1"/>
    <col min="1807" max="1807" width="18.7142857142857" style="368" customWidth="1"/>
    <col min="1808" max="1809" width="0" style="368" hidden="1" customWidth="1"/>
    <col min="1810" max="1810" width="11.7142857142857" style="368" customWidth="1"/>
    <col min="1811" max="1811" width="6.42857142857143" style="368" customWidth="1"/>
    <col min="1812" max="1812" width="11.7142857142857" style="368" customWidth="1"/>
    <col min="1813" max="1813" width="0" style="368" hidden="1" customWidth="1"/>
    <col min="1814" max="1814" width="3.71428571428571" style="368" customWidth="1"/>
    <col min="1815" max="1815" width="11.1428571428571" style="368" customWidth="1"/>
    <col min="1816" max="2048" width="10.5714285714286" style="368"/>
    <col min="2049" max="2056" width="0" style="368" hidden="1" customWidth="1"/>
    <col min="2057" max="2059" width="3.71428571428571" style="368" customWidth="1"/>
    <col min="2060" max="2060" width="12.7142857142857" style="368" customWidth="1"/>
    <col min="2061" max="2061" width="51.1428571428571" style="368" customWidth="1"/>
    <col min="2062" max="2062" width="0" style="368" hidden="1" customWidth="1"/>
    <col min="2063" max="2063" width="18.7142857142857" style="368" customWidth="1"/>
    <col min="2064" max="2065" width="0" style="368" hidden="1" customWidth="1"/>
    <col min="2066" max="2066" width="11.7142857142857" style="368" customWidth="1"/>
    <col min="2067" max="2067" width="6.42857142857143" style="368" customWidth="1"/>
    <col min="2068" max="2068" width="11.7142857142857" style="368" customWidth="1"/>
    <col min="2069" max="2069" width="0" style="368" hidden="1" customWidth="1"/>
    <col min="2070" max="2070" width="3.71428571428571" style="368" customWidth="1"/>
    <col min="2071" max="2071" width="11.1428571428571" style="368" customWidth="1"/>
    <col min="2072" max="2304" width="10.5714285714286" style="368"/>
    <col min="2305" max="2312" width="0" style="368" hidden="1" customWidth="1"/>
    <col min="2313" max="2315" width="3.71428571428571" style="368" customWidth="1"/>
    <col min="2316" max="2316" width="12.7142857142857" style="368" customWidth="1"/>
    <col min="2317" max="2317" width="51.1428571428571" style="368" customWidth="1"/>
    <col min="2318" max="2318" width="0" style="368" hidden="1" customWidth="1"/>
    <col min="2319" max="2319" width="18.7142857142857" style="368" customWidth="1"/>
    <col min="2320" max="2321" width="0" style="368" hidden="1" customWidth="1"/>
    <col min="2322" max="2322" width="11.7142857142857" style="368" customWidth="1"/>
    <col min="2323" max="2323" width="6.42857142857143" style="368" customWidth="1"/>
    <col min="2324" max="2324" width="11.7142857142857" style="368" customWidth="1"/>
    <col min="2325" max="2325" width="0" style="368" hidden="1" customWidth="1"/>
    <col min="2326" max="2326" width="3.71428571428571" style="368" customWidth="1"/>
    <col min="2327" max="2327" width="11.1428571428571" style="368" customWidth="1"/>
    <col min="2328" max="2560" width="10.5714285714286" style="368"/>
    <col min="2561" max="2568" width="0" style="368" hidden="1" customWidth="1"/>
    <col min="2569" max="2571" width="3.71428571428571" style="368" customWidth="1"/>
    <col min="2572" max="2572" width="12.7142857142857" style="368" customWidth="1"/>
    <col min="2573" max="2573" width="51.1428571428571" style="368" customWidth="1"/>
    <col min="2574" max="2574" width="0" style="368" hidden="1" customWidth="1"/>
    <col min="2575" max="2575" width="18.7142857142857" style="368" customWidth="1"/>
    <col min="2576" max="2577" width="0" style="368" hidden="1" customWidth="1"/>
    <col min="2578" max="2578" width="11.7142857142857" style="368" customWidth="1"/>
    <col min="2579" max="2579" width="6.42857142857143" style="368" customWidth="1"/>
    <col min="2580" max="2580" width="11.7142857142857" style="368" customWidth="1"/>
    <col min="2581" max="2581" width="0" style="368" hidden="1" customWidth="1"/>
    <col min="2582" max="2582" width="3.71428571428571" style="368" customWidth="1"/>
    <col min="2583" max="2583" width="11.1428571428571" style="368" customWidth="1"/>
    <col min="2584" max="2816" width="10.5714285714286" style="368"/>
    <col min="2817" max="2824" width="0" style="368" hidden="1" customWidth="1"/>
    <col min="2825" max="2827" width="3.71428571428571" style="368" customWidth="1"/>
    <col min="2828" max="2828" width="12.7142857142857" style="368" customWidth="1"/>
    <col min="2829" max="2829" width="51.1428571428571" style="368" customWidth="1"/>
    <col min="2830" max="2830" width="0" style="368" hidden="1" customWidth="1"/>
    <col min="2831" max="2831" width="18.7142857142857" style="368" customWidth="1"/>
    <col min="2832" max="2833" width="0" style="368" hidden="1" customWidth="1"/>
    <col min="2834" max="2834" width="11.7142857142857" style="368" customWidth="1"/>
    <col min="2835" max="2835" width="6.42857142857143" style="368" customWidth="1"/>
    <col min="2836" max="2836" width="11.7142857142857" style="368" customWidth="1"/>
    <col min="2837" max="2837" width="0" style="368" hidden="1" customWidth="1"/>
    <col min="2838" max="2838" width="3.71428571428571" style="368" customWidth="1"/>
    <col min="2839" max="2839" width="11.1428571428571" style="368" customWidth="1"/>
    <col min="2840" max="3072" width="10.5714285714286" style="368"/>
    <col min="3073" max="3080" width="0" style="368" hidden="1" customWidth="1"/>
    <col min="3081" max="3083" width="3.71428571428571" style="368" customWidth="1"/>
    <col min="3084" max="3084" width="12.7142857142857" style="368" customWidth="1"/>
    <col min="3085" max="3085" width="51.1428571428571" style="368" customWidth="1"/>
    <col min="3086" max="3086" width="0" style="368" hidden="1" customWidth="1"/>
    <col min="3087" max="3087" width="18.7142857142857" style="368" customWidth="1"/>
    <col min="3088" max="3089" width="0" style="368" hidden="1" customWidth="1"/>
    <col min="3090" max="3090" width="11.7142857142857" style="368" customWidth="1"/>
    <col min="3091" max="3091" width="6.42857142857143" style="368" customWidth="1"/>
    <col min="3092" max="3092" width="11.7142857142857" style="368" customWidth="1"/>
    <col min="3093" max="3093" width="0" style="368" hidden="1" customWidth="1"/>
    <col min="3094" max="3094" width="3.71428571428571" style="368" customWidth="1"/>
    <col min="3095" max="3095" width="11.1428571428571" style="368" customWidth="1"/>
    <col min="3096" max="3328" width="10.5714285714286" style="368"/>
    <col min="3329" max="3336" width="0" style="368" hidden="1" customWidth="1"/>
    <col min="3337" max="3339" width="3.71428571428571" style="368" customWidth="1"/>
    <col min="3340" max="3340" width="12.7142857142857" style="368" customWidth="1"/>
    <col min="3341" max="3341" width="51.1428571428571" style="368" customWidth="1"/>
    <col min="3342" max="3342" width="0" style="368" hidden="1" customWidth="1"/>
    <col min="3343" max="3343" width="18.7142857142857" style="368" customWidth="1"/>
    <col min="3344" max="3345" width="0" style="368" hidden="1" customWidth="1"/>
    <col min="3346" max="3346" width="11.7142857142857" style="368" customWidth="1"/>
    <col min="3347" max="3347" width="6.42857142857143" style="368" customWidth="1"/>
    <col min="3348" max="3348" width="11.7142857142857" style="368" customWidth="1"/>
    <col min="3349" max="3349" width="0" style="368" hidden="1" customWidth="1"/>
    <col min="3350" max="3350" width="3.71428571428571" style="368" customWidth="1"/>
    <col min="3351" max="3351" width="11.1428571428571" style="368" customWidth="1"/>
    <col min="3352" max="3584" width="10.5714285714286" style="368"/>
    <col min="3585" max="3592" width="0" style="368" hidden="1" customWidth="1"/>
    <col min="3593" max="3595" width="3.71428571428571" style="368" customWidth="1"/>
    <col min="3596" max="3596" width="12.7142857142857" style="368" customWidth="1"/>
    <col min="3597" max="3597" width="51.1428571428571" style="368" customWidth="1"/>
    <col min="3598" max="3598" width="0" style="368" hidden="1" customWidth="1"/>
    <col min="3599" max="3599" width="18.7142857142857" style="368" customWidth="1"/>
    <col min="3600" max="3601" width="0" style="368" hidden="1" customWidth="1"/>
    <col min="3602" max="3602" width="11.7142857142857" style="368" customWidth="1"/>
    <col min="3603" max="3603" width="6.42857142857143" style="368" customWidth="1"/>
    <col min="3604" max="3604" width="11.7142857142857" style="368" customWidth="1"/>
    <col min="3605" max="3605" width="0" style="368" hidden="1" customWidth="1"/>
    <col min="3606" max="3606" width="3.71428571428571" style="368" customWidth="1"/>
    <col min="3607" max="3607" width="11.1428571428571" style="368" customWidth="1"/>
    <col min="3608" max="3840" width="10.5714285714286" style="368"/>
    <col min="3841" max="3848" width="0" style="368" hidden="1" customWidth="1"/>
    <col min="3849" max="3851" width="3.71428571428571" style="368" customWidth="1"/>
    <col min="3852" max="3852" width="12.7142857142857" style="368" customWidth="1"/>
    <col min="3853" max="3853" width="51.1428571428571" style="368" customWidth="1"/>
    <col min="3854" max="3854" width="0" style="368" hidden="1" customWidth="1"/>
    <col min="3855" max="3855" width="18.7142857142857" style="368" customWidth="1"/>
    <col min="3856" max="3857" width="0" style="368" hidden="1" customWidth="1"/>
    <col min="3858" max="3858" width="11.7142857142857" style="368" customWidth="1"/>
    <col min="3859" max="3859" width="6.42857142857143" style="368" customWidth="1"/>
    <col min="3860" max="3860" width="11.7142857142857" style="368" customWidth="1"/>
    <col min="3861" max="3861" width="0" style="368" hidden="1" customWidth="1"/>
    <col min="3862" max="3862" width="3.71428571428571" style="368" customWidth="1"/>
    <col min="3863" max="3863" width="11.1428571428571" style="368" customWidth="1"/>
    <col min="3864" max="4096" width="10.5714285714286" style="368"/>
    <col min="4097" max="4104" width="0" style="368" hidden="1" customWidth="1"/>
    <col min="4105" max="4107" width="3.71428571428571" style="368" customWidth="1"/>
    <col min="4108" max="4108" width="12.7142857142857" style="368" customWidth="1"/>
    <col min="4109" max="4109" width="51.1428571428571" style="368" customWidth="1"/>
    <col min="4110" max="4110" width="0" style="368" hidden="1" customWidth="1"/>
    <col min="4111" max="4111" width="18.7142857142857" style="368" customWidth="1"/>
    <col min="4112" max="4113" width="0" style="368" hidden="1" customWidth="1"/>
    <col min="4114" max="4114" width="11.7142857142857" style="368" customWidth="1"/>
    <col min="4115" max="4115" width="6.42857142857143" style="368" customWidth="1"/>
    <col min="4116" max="4116" width="11.7142857142857" style="368" customWidth="1"/>
    <col min="4117" max="4117" width="0" style="368" hidden="1" customWidth="1"/>
    <col min="4118" max="4118" width="3.71428571428571" style="368" customWidth="1"/>
    <col min="4119" max="4119" width="11.1428571428571" style="368" customWidth="1"/>
    <col min="4120" max="4352" width="10.5714285714286" style="368"/>
    <col min="4353" max="4360" width="0" style="368" hidden="1" customWidth="1"/>
    <col min="4361" max="4363" width="3.71428571428571" style="368" customWidth="1"/>
    <col min="4364" max="4364" width="12.7142857142857" style="368" customWidth="1"/>
    <col min="4365" max="4365" width="51.1428571428571" style="368" customWidth="1"/>
    <col min="4366" max="4366" width="0" style="368" hidden="1" customWidth="1"/>
    <col min="4367" max="4367" width="18.7142857142857" style="368" customWidth="1"/>
    <col min="4368" max="4369" width="0" style="368" hidden="1" customWidth="1"/>
    <col min="4370" max="4370" width="11.7142857142857" style="368" customWidth="1"/>
    <col min="4371" max="4371" width="6.42857142857143" style="368" customWidth="1"/>
    <col min="4372" max="4372" width="11.7142857142857" style="368" customWidth="1"/>
    <col min="4373" max="4373" width="0" style="368" hidden="1" customWidth="1"/>
    <col min="4374" max="4374" width="3.71428571428571" style="368" customWidth="1"/>
    <col min="4375" max="4375" width="11.1428571428571" style="368" customWidth="1"/>
    <col min="4376" max="4608" width="10.5714285714286" style="368"/>
    <col min="4609" max="4616" width="0" style="368" hidden="1" customWidth="1"/>
    <col min="4617" max="4619" width="3.71428571428571" style="368" customWidth="1"/>
    <col min="4620" max="4620" width="12.7142857142857" style="368" customWidth="1"/>
    <col min="4621" max="4621" width="51.1428571428571" style="368" customWidth="1"/>
    <col min="4622" max="4622" width="0" style="368" hidden="1" customWidth="1"/>
    <col min="4623" max="4623" width="18.7142857142857" style="368" customWidth="1"/>
    <col min="4624" max="4625" width="0" style="368" hidden="1" customWidth="1"/>
    <col min="4626" max="4626" width="11.7142857142857" style="368" customWidth="1"/>
    <col min="4627" max="4627" width="6.42857142857143" style="368" customWidth="1"/>
    <col min="4628" max="4628" width="11.7142857142857" style="368" customWidth="1"/>
    <col min="4629" max="4629" width="0" style="368" hidden="1" customWidth="1"/>
    <col min="4630" max="4630" width="3.71428571428571" style="368" customWidth="1"/>
    <col min="4631" max="4631" width="11.1428571428571" style="368" customWidth="1"/>
    <col min="4632" max="4864" width="10.5714285714286" style="368"/>
    <col min="4865" max="4872" width="0" style="368" hidden="1" customWidth="1"/>
    <col min="4873" max="4875" width="3.71428571428571" style="368" customWidth="1"/>
    <col min="4876" max="4876" width="12.7142857142857" style="368" customWidth="1"/>
    <col min="4877" max="4877" width="51.1428571428571" style="368" customWidth="1"/>
    <col min="4878" max="4878" width="0" style="368" hidden="1" customWidth="1"/>
    <col min="4879" max="4879" width="18.7142857142857" style="368" customWidth="1"/>
    <col min="4880" max="4881" width="0" style="368" hidden="1" customWidth="1"/>
    <col min="4882" max="4882" width="11.7142857142857" style="368" customWidth="1"/>
    <col min="4883" max="4883" width="6.42857142857143" style="368" customWidth="1"/>
    <col min="4884" max="4884" width="11.7142857142857" style="368" customWidth="1"/>
    <col min="4885" max="4885" width="0" style="368" hidden="1" customWidth="1"/>
    <col min="4886" max="4886" width="3.71428571428571" style="368" customWidth="1"/>
    <col min="4887" max="4887" width="11.1428571428571" style="368" customWidth="1"/>
    <col min="4888" max="5120" width="10.5714285714286" style="368"/>
    <col min="5121" max="5128" width="0" style="368" hidden="1" customWidth="1"/>
    <col min="5129" max="5131" width="3.71428571428571" style="368" customWidth="1"/>
    <col min="5132" max="5132" width="12.7142857142857" style="368" customWidth="1"/>
    <col min="5133" max="5133" width="51.1428571428571" style="368" customWidth="1"/>
    <col min="5134" max="5134" width="0" style="368" hidden="1" customWidth="1"/>
    <col min="5135" max="5135" width="18.7142857142857" style="368" customWidth="1"/>
    <col min="5136" max="5137" width="0" style="368" hidden="1" customWidth="1"/>
    <col min="5138" max="5138" width="11.7142857142857" style="368" customWidth="1"/>
    <col min="5139" max="5139" width="6.42857142857143" style="368" customWidth="1"/>
    <col min="5140" max="5140" width="11.7142857142857" style="368" customWidth="1"/>
    <col min="5141" max="5141" width="0" style="368" hidden="1" customWidth="1"/>
    <col min="5142" max="5142" width="3.71428571428571" style="368" customWidth="1"/>
    <col min="5143" max="5143" width="11.1428571428571" style="368" customWidth="1"/>
    <col min="5144" max="5376" width="10.5714285714286" style="368"/>
    <col min="5377" max="5384" width="0" style="368" hidden="1" customWidth="1"/>
    <col min="5385" max="5387" width="3.71428571428571" style="368" customWidth="1"/>
    <col min="5388" max="5388" width="12.7142857142857" style="368" customWidth="1"/>
    <col min="5389" max="5389" width="51.1428571428571" style="368" customWidth="1"/>
    <col min="5390" max="5390" width="0" style="368" hidden="1" customWidth="1"/>
    <col min="5391" max="5391" width="18.7142857142857" style="368" customWidth="1"/>
    <col min="5392" max="5393" width="0" style="368" hidden="1" customWidth="1"/>
    <col min="5394" max="5394" width="11.7142857142857" style="368" customWidth="1"/>
    <col min="5395" max="5395" width="6.42857142857143" style="368" customWidth="1"/>
    <col min="5396" max="5396" width="11.7142857142857" style="368" customWidth="1"/>
    <col min="5397" max="5397" width="0" style="368" hidden="1" customWidth="1"/>
    <col min="5398" max="5398" width="3.71428571428571" style="368" customWidth="1"/>
    <col min="5399" max="5399" width="11.1428571428571" style="368" customWidth="1"/>
    <col min="5400" max="5632" width="10.5714285714286" style="368"/>
    <col min="5633" max="5640" width="0" style="368" hidden="1" customWidth="1"/>
    <col min="5641" max="5643" width="3.71428571428571" style="368" customWidth="1"/>
    <col min="5644" max="5644" width="12.7142857142857" style="368" customWidth="1"/>
    <col min="5645" max="5645" width="51.1428571428571" style="368" customWidth="1"/>
    <col min="5646" max="5646" width="0" style="368" hidden="1" customWidth="1"/>
    <col min="5647" max="5647" width="18.7142857142857" style="368" customWidth="1"/>
    <col min="5648" max="5649" width="0" style="368" hidden="1" customWidth="1"/>
    <col min="5650" max="5650" width="11.7142857142857" style="368" customWidth="1"/>
    <col min="5651" max="5651" width="6.42857142857143" style="368" customWidth="1"/>
    <col min="5652" max="5652" width="11.7142857142857" style="368" customWidth="1"/>
    <col min="5653" max="5653" width="0" style="368" hidden="1" customWidth="1"/>
    <col min="5654" max="5654" width="3.71428571428571" style="368" customWidth="1"/>
    <col min="5655" max="5655" width="11.1428571428571" style="368" customWidth="1"/>
    <col min="5656" max="5888" width="10.5714285714286" style="368"/>
    <col min="5889" max="5896" width="0" style="368" hidden="1" customWidth="1"/>
    <col min="5897" max="5899" width="3.71428571428571" style="368" customWidth="1"/>
    <col min="5900" max="5900" width="12.7142857142857" style="368" customWidth="1"/>
    <col min="5901" max="5901" width="51.1428571428571" style="368" customWidth="1"/>
    <col min="5902" max="5902" width="0" style="368" hidden="1" customWidth="1"/>
    <col min="5903" max="5903" width="18.7142857142857" style="368" customWidth="1"/>
    <col min="5904" max="5905" width="0" style="368" hidden="1" customWidth="1"/>
    <col min="5906" max="5906" width="11.7142857142857" style="368" customWidth="1"/>
    <col min="5907" max="5907" width="6.42857142857143" style="368" customWidth="1"/>
    <col min="5908" max="5908" width="11.7142857142857" style="368" customWidth="1"/>
    <col min="5909" max="5909" width="0" style="368" hidden="1" customWidth="1"/>
    <col min="5910" max="5910" width="3.71428571428571" style="368" customWidth="1"/>
    <col min="5911" max="5911" width="11.1428571428571" style="368" customWidth="1"/>
    <col min="5912" max="6144" width="10.5714285714286" style="368"/>
    <col min="6145" max="6152" width="0" style="368" hidden="1" customWidth="1"/>
    <col min="6153" max="6155" width="3.71428571428571" style="368" customWidth="1"/>
    <col min="6156" max="6156" width="12.7142857142857" style="368" customWidth="1"/>
    <col min="6157" max="6157" width="51.1428571428571" style="368" customWidth="1"/>
    <col min="6158" max="6158" width="0" style="368" hidden="1" customWidth="1"/>
    <col min="6159" max="6159" width="18.7142857142857" style="368" customWidth="1"/>
    <col min="6160" max="6161" width="0" style="368" hidden="1" customWidth="1"/>
    <col min="6162" max="6162" width="11.7142857142857" style="368" customWidth="1"/>
    <col min="6163" max="6163" width="6.42857142857143" style="368" customWidth="1"/>
    <col min="6164" max="6164" width="11.7142857142857" style="368" customWidth="1"/>
    <col min="6165" max="6165" width="0" style="368" hidden="1" customWidth="1"/>
    <col min="6166" max="6166" width="3.71428571428571" style="368" customWidth="1"/>
    <col min="6167" max="6167" width="11.1428571428571" style="368" customWidth="1"/>
    <col min="6168" max="6400" width="10.5714285714286" style="368"/>
    <col min="6401" max="6408" width="0" style="368" hidden="1" customWidth="1"/>
    <col min="6409" max="6411" width="3.71428571428571" style="368" customWidth="1"/>
    <col min="6412" max="6412" width="12.7142857142857" style="368" customWidth="1"/>
    <col min="6413" max="6413" width="51.1428571428571" style="368" customWidth="1"/>
    <col min="6414" max="6414" width="0" style="368" hidden="1" customWidth="1"/>
    <col min="6415" max="6415" width="18.7142857142857" style="368" customWidth="1"/>
    <col min="6416" max="6417" width="0" style="368" hidden="1" customWidth="1"/>
    <col min="6418" max="6418" width="11.7142857142857" style="368" customWidth="1"/>
    <col min="6419" max="6419" width="6.42857142857143" style="368" customWidth="1"/>
    <col min="6420" max="6420" width="11.7142857142857" style="368" customWidth="1"/>
    <col min="6421" max="6421" width="0" style="368" hidden="1" customWidth="1"/>
    <col min="6422" max="6422" width="3.71428571428571" style="368" customWidth="1"/>
    <col min="6423" max="6423" width="11.1428571428571" style="368" customWidth="1"/>
    <col min="6424" max="6656" width="10.5714285714286" style="368"/>
    <col min="6657" max="6664" width="0" style="368" hidden="1" customWidth="1"/>
    <col min="6665" max="6667" width="3.71428571428571" style="368" customWidth="1"/>
    <col min="6668" max="6668" width="12.7142857142857" style="368" customWidth="1"/>
    <col min="6669" max="6669" width="51.1428571428571" style="368" customWidth="1"/>
    <col min="6670" max="6670" width="0" style="368" hidden="1" customWidth="1"/>
    <col min="6671" max="6671" width="18.7142857142857" style="368" customWidth="1"/>
    <col min="6672" max="6673" width="0" style="368" hidden="1" customWidth="1"/>
    <col min="6674" max="6674" width="11.7142857142857" style="368" customWidth="1"/>
    <col min="6675" max="6675" width="6.42857142857143" style="368" customWidth="1"/>
    <col min="6676" max="6676" width="11.7142857142857" style="368" customWidth="1"/>
    <col min="6677" max="6677" width="0" style="368" hidden="1" customWidth="1"/>
    <col min="6678" max="6678" width="3.71428571428571" style="368" customWidth="1"/>
    <col min="6679" max="6679" width="11.1428571428571" style="368" customWidth="1"/>
    <col min="6680" max="6912" width="10.5714285714286" style="368"/>
    <col min="6913" max="6920" width="0" style="368" hidden="1" customWidth="1"/>
    <col min="6921" max="6923" width="3.71428571428571" style="368" customWidth="1"/>
    <col min="6924" max="6924" width="12.7142857142857" style="368" customWidth="1"/>
    <col min="6925" max="6925" width="51.1428571428571" style="368" customWidth="1"/>
    <col min="6926" max="6926" width="0" style="368" hidden="1" customWidth="1"/>
    <col min="6927" max="6927" width="18.7142857142857" style="368" customWidth="1"/>
    <col min="6928" max="6929" width="0" style="368" hidden="1" customWidth="1"/>
    <col min="6930" max="6930" width="11.7142857142857" style="368" customWidth="1"/>
    <col min="6931" max="6931" width="6.42857142857143" style="368" customWidth="1"/>
    <col min="6932" max="6932" width="11.7142857142857" style="368" customWidth="1"/>
    <col min="6933" max="6933" width="0" style="368" hidden="1" customWidth="1"/>
    <col min="6934" max="6934" width="3.71428571428571" style="368" customWidth="1"/>
    <col min="6935" max="6935" width="11.1428571428571" style="368" customWidth="1"/>
    <col min="6936" max="7168" width="10.5714285714286" style="368"/>
    <col min="7169" max="7176" width="0" style="368" hidden="1" customWidth="1"/>
    <col min="7177" max="7179" width="3.71428571428571" style="368" customWidth="1"/>
    <col min="7180" max="7180" width="12.7142857142857" style="368" customWidth="1"/>
    <col min="7181" max="7181" width="51.1428571428571" style="368" customWidth="1"/>
    <col min="7182" max="7182" width="0" style="368" hidden="1" customWidth="1"/>
    <col min="7183" max="7183" width="18.7142857142857" style="368" customWidth="1"/>
    <col min="7184" max="7185" width="0" style="368" hidden="1" customWidth="1"/>
    <col min="7186" max="7186" width="11.7142857142857" style="368" customWidth="1"/>
    <col min="7187" max="7187" width="6.42857142857143" style="368" customWidth="1"/>
    <col min="7188" max="7188" width="11.7142857142857" style="368" customWidth="1"/>
    <col min="7189" max="7189" width="0" style="368" hidden="1" customWidth="1"/>
    <col min="7190" max="7190" width="3.71428571428571" style="368" customWidth="1"/>
    <col min="7191" max="7191" width="11.1428571428571" style="368" customWidth="1"/>
    <col min="7192" max="7424" width="10.5714285714286" style="368"/>
    <col min="7425" max="7432" width="0" style="368" hidden="1" customWidth="1"/>
    <col min="7433" max="7435" width="3.71428571428571" style="368" customWidth="1"/>
    <col min="7436" max="7436" width="12.7142857142857" style="368" customWidth="1"/>
    <col min="7437" max="7437" width="51.1428571428571" style="368" customWidth="1"/>
    <col min="7438" max="7438" width="0" style="368" hidden="1" customWidth="1"/>
    <col min="7439" max="7439" width="18.7142857142857" style="368" customWidth="1"/>
    <col min="7440" max="7441" width="0" style="368" hidden="1" customWidth="1"/>
    <col min="7442" max="7442" width="11.7142857142857" style="368" customWidth="1"/>
    <col min="7443" max="7443" width="6.42857142857143" style="368" customWidth="1"/>
    <col min="7444" max="7444" width="11.7142857142857" style="368" customWidth="1"/>
    <col min="7445" max="7445" width="0" style="368" hidden="1" customWidth="1"/>
    <col min="7446" max="7446" width="3.71428571428571" style="368" customWidth="1"/>
    <col min="7447" max="7447" width="11.1428571428571" style="368" customWidth="1"/>
    <col min="7448" max="7680" width="10.5714285714286" style="368"/>
    <col min="7681" max="7688" width="0" style="368" hidden="1" customWidth="1"/>
    <col min="7689" max="7691" width="3.71428571428571" style="368" customWidth="1"/>
    <col min="7692" max="7692" width="12.7142857142857" style="368" customWidth="1"/>
    <col min="7693" max="7693" width="51.1428571428571" style="368" customWidth="1"/>
    <col min="7694" max="7694" width="0" style="368" hidden="1" customWidth="1"/>
    <col min="7695" max="7695" width="18.7142857142857" style="368" customWidth="1"/>
    <col min="7696" max="7697" width="0" style="368" hidden="1" customWidth="1"/>
    <col min="7698" max="7698" width="11.7142857142857" style="368" customWidth="1"/>
    <col min="7699" max="7699" width="6.42857142857143" style="368" customWidth="1"/>
    <col min="7700" max="7700" width="11.7142857142857" style="368" customWidth="1"/>
    <col min="7701" max="7701" width="0" style="368" hidden="1" customWidth="1"/>
    <col min="7702" max="7702" width="3.71428571428571" style="368" customWidth="1"/>
    <col min="7703" max="7703" width="11.1428571428571" style="368" customWidth="1"/>
    <col min="7704" max="7936" width="10.5714285714286" style="368"/>
    <col min="7937" max="7944" width="0" style="368" hidden="1" customWidth="1"/>
    <col min="7945" max="7947" width="3.71428571428571" style="368" customWidth="1"/>
    <col min="7948" max="7948" width="12.7142857142857" style="368" customWidth="1"/>
    <col min="7949" max="7949" width="51.1428571428571" style="368" customWidth="1"/>
    <col min="7950" max="7950" width="0" style="368" hidden="1" customWidth="1"/>
    <col min="7951" max="7951" width="18.7142857142857" style="368" customWidth="1"/>
    <col min="7952" max="7953" width="0" style="368" hidden="1" customWidth="1"/>
    <col min="7954" max="7954" width="11.7142857142857" style="368" customWidth="1"/>
    <col min="7955" max="7955" width="6.42857142857143" style="368" customWidth="1"/>
    <col min="7956" max="7956" width="11.7142857142857" style="368" customWidth="1"/>
    <col min="7957" max="7957" width="0" style="368" hidden="1" customWidth="1"/>
    <col min="7958" max="7958" width="3.71428571428571" style="368" customWidth="1"/>
    <col min="7959" max="7959" width="11.1428571428571" style="368" customWidth="1"/>
    <col min="7960" max="8192" width="10.5714285714286" style="368"/>
    <col min="8193" max="8200" width="0" style="368" hidden="1" customWidth="1"/>
    <col min="8201" max="8203" width="3.71428571428571" style="368" customWidth="1"/>
    <col min="8204" max="8204" width="12.7142857142857" style="368" customWidth="1"/>
    <col min="8205" max="8205" width="51.1428571428571" style="368" customWidth="1"/>
    <col min="8206" max="8206" width="0" style="368" hidden="1" customWidth="1"/>
    <col min="8207" max="8207" width="18.7142857142857" style="368" customWidth="1"/>
    <col min="8208" max="8209" width="0" style="368" hidden="1" customWidth="1"/>
    <col min="8210" max="8210" width="11.7142857142857" style="368" customWidth="1"/>
    <col min="8211" max="8211" width="6.42857142857143" style="368" customWidth="1"/>
    <col min="8212" max="8212" width="11.7142857142857" style="368" customWidth="1"/>
    <col min="8213" max="8213" width="0" style="368" hidden="1" customWidth="1"/>
    <col min="8214" max="8214" width="3.71428571428571" style="368" customWidth="1"/>
    <col min="8215" max="8215" width="11.1428571428571" style="368" customWidth="1"/>
    <col min="8216" max="8448" width="10.5714285714286" style="368"/>
    <col min="8449" max="8456" width="0" style="368" hidden="1" customWidth="1"/>
    <col min="8457" max="8459" width="3.71428571428571" style="368" customWidth="1"/>
    <col min="8460" max="8460" width="12.7142857142857" style="368" customWidth="1"/>
    <col min="8461" max="8461" width="51.1428571428571" style="368" customWidth="1"/>
    <col min="8462" max="8462" width="0" style="368" hidden="1" customWidth="1"/>
    <col min="8463" max="8463" width="18.7142857142857" style="368" customWidth="1"/>
    <col min="8464" max="8465" width="0" style="368" hidden="1" customWidth="1"/>
    <col min="8466" max="8466" width="11.7142857142857" style="368" customWidth="1"/>
    <col min="8467" max="8467" width="6.42857142857143" style="368" customWidth="1"/>
    <col min="8468" max="8468" width="11.7142857142857" style="368" customWidth="1"/>
    <col min="8469" max="8469" width="0" style="368" hidden="1" customWidth="1"/>
    <col min="8470" max="8470" width="3.71428571428571" style="368" customWidth="1"/>
    <col min="8471" max="8471" width="11.1428571428571" style="368" customWidth="1"/>
    <col min="8472" max="8704" width="10.5714285714286" style="368"/>
    <col min="8705" max="8712" width="0" style="368" hidden="1" customWidth="1"/>
    <col min="8713" max="8715" width="3.71428571428571" style="368" customWidth="1"/>
    <col min="8716" max="8716" width="12.7142857142857" style="368" customWidth="1"/>
    <col min="8717" max="8717" width="51.1428571428571" style="368" customWidth="1"/>
    <col min="8718" max="8718" width="0" style="368" hidden="1" customWidth="1"/>
    <col min="8719" max="8719" width="18.7142857142857" style="368" customWidth="1"/>
    <col min="8720" max="8721" width="0" style="368" hidden="1" customWidth="1"/>
    <col min="8722" max="8722" width="11.7142857142857" style="368" customWidth="1"/>
    <col min="8723" max="8723" width="6.42857142857143" style="368" customWidth="1"/>
    <col min="8724" max="8724" width="11.7142857142857" style="368" customWidth="1"/>
    <col min="8725" max="8725" width="0" style="368" hidden="1" customWidth="1"/>
    <col min="8726" max="8726" width="3.71428571428571" style="368" customWidth="1"/>
    <col min="8727" max="8727" width="11.1428571428571" style="368" customWidth="1"/>
    <col min="8728" max="8960" width="10.5714285714286" style="368"/>
    <col min="8961" max="8968" width="0" style="368" hidden="1" customWidth="1"/>
    <col min="8969" max="8971" width="3.71428571428571" style="368" customWidth="1"/>
    <col min="8972" max="8972" width="12.7142857142857" style="368" customWidth="1"/>
    <col min="8973" max="8973" width="51.1428571428571" style="368" customWidth="1"/>
    <col min="8974" max="8974" width="0" style="368" hidden="1" customWidth="1"/>
    <col min="8975" max="8975" width="18.7142857142857" style="368" customWidth="1"/>
    <col min="8976" max="8977" width="0" style="368" hidden="1" customWidth="1"/>
    <col min="8978" max="8978" width="11.7142857142857" style="368" customWidth="1"/>
    <col min="8979" max="8979" width="6.42857142857143" style="368" customWidth="1"/>
    <col min="8980" max="8980" width="11.7142857142857" style="368" customWidth="1"/>
    <col min="8981" max="8981" width="0" style="368" hidden="1" customWidth="1"/>
    <col min="8982" max="8982" width="3.71428571428571" style="368" customWidth="1"/>
    <col min="8983" max="8983" width="11.1428571428571" style="368" customWidth="1"/>
    <col min="8984" max="9216" width="10.5714285714286" style="368"/>
    <col min="9217" max="9224" width="0" style="368" hidden="1" customWidth="1"/>
    <col min="9225" max="9227" width="3.71428571428571" style="368" customWidth="1"/>
    <col min="9228" max="9228" width="12.7142857142857" style="368" customWidth="1"/>
    <col min="9229" max="9229" width="51.1428571428571" style="368" customWidth="1"/>
    <col min="9230" max="9230" width="0" style="368" hidden="1" customWidth="1"/>
    <col min="9231" max="9231" width="18.7142857142857" style="368" customWidth="1"/>
    <col min="9232" max="9233" width="0" style="368" hidden="1" customWidth="1"/>
    <col min="9234" max="9234" width="11.7142857142857" style="368" customWidth="1"/>
    <col min="9235" max="9235" width="6.42857142857143" style="368" customWidth="1"/>
    <col min="9236" max="9236" width="11.7142857142857" style="368" customWidth="1"/>
    <col min="9237" max="9237" width="0" style="368" hidden="1" customWidth="1"/>
    <col min="9238" max="9238" width="3.71428571428571" style="368" customWidth="1"/>
    <col min="9239" max="9239" width="11.1428571428571" style="368" customWidth="1"/>
    <col min="9240" max="9472" width="10.5714285714286" style="368"/>
    <col min="9473" max="9480" width="0" style="368" hidden="1" customWidth="1"/>
    <col min="9481" max="9483" width="3.71428571428571" style="368" customWidth="1"/>
    <col min="9484" max="9484" width="12.7142857142857" style="368" customWidth="1"/>
    <col min="9485" max="9485" width="51.1428571428571" style="368" customWidth="1"/>
    <col min="9486" max="9486" width="0" style="368" hidden="1" customWidth="1"/>
    <col min="9487" max="9487" width="18.7142857142857" style="368" customWidth="1"/>
    <col min="9488" max="9489" width="0" style="368" hidden="1" customWidth="1"/>
    <col min="9490" max="9490" width="11.7142857142857" style="368" customWidth="1"/>
    <col min="9491" max="9491" width="6.42857142857143" style="368" customWidth="1"/>
    <col min="9492" max="9492" width="11.7142857142857" style="368" customWidth="1"/>
    <col min="9493" max="9493" width="0" style="368" hidden="1" customWidth="1"/>
    <col min="9494" max="9494" width="3.71428571428571" style="368" customWidth="1"/>
    <col min="9495" max="9495" width="11.1428571428571" style="368" customWidth="1"/>
    <col min="9496" max="9728" width="10.5714285714286" style="368"/>
    <col min="9729" max="9736" width="0" style="368" hidden="1" customWidth="1"/>
    <col min="9737" max="9739" width="3.71428571428571" style="368" customWidth="1"/>
    <col min="9740" max="9740" width="12.7142857142857" style="368" customWidth="1"/>
    <col min="9741" max="9741" width="51.1428571428571" style="368" customWidth="1"/>
    <col min="9742" max="9742" width="0" style="368" hidden="1" customWidth="1"/>
    <col min="9743" max="9743" width="18.7142857142857" style="368" customWidth="1"/>
    <col min="9744" max="9745" width="0" style="368" hidden="1" customWidth="1"/>
    <col min="9746" max="9746" width="11.7142857142857" style="368" customWidth="1"/>
    <col min="9747" max="9747" width="6.42857142857143" style="368" customWidth="1"/>
    <col min="9748" max="9748" width="11.7142857142857" style="368" customWidth="1"/>
    <col min="9749" max="9749" width="0" style="368" hidden="1" customWidth="1"/>
    <col min="9750" max="9750" width="3.71428571428571" style="368" customWidth="1"/>
    <col min="9751" max="9751" width="11.1428571428571" style="368" customWidth="1"/>
    <col min="9752" max="9984" width="10.5714285714286" style="368"/>
    <col min="9985" max="9992" width="0" style="368" hidden="1" customWidth="1"/>
    <col min="9993" max="9995" width="3.71428571428571" style="368" customWidth="1"/>
    <col min="9996" max="9996" width="12.7142857142857" style="368" customWidth="1"/>
    <col min="9997" max="9997" width="51.1428571428571" style="368" customWidth="1"/>
    <col min="9998" max="9998" width="0" style="368" hidden="1" customWidth="1"/>
    <col min="9999" max="9999" width="18.7142857142857" style="368" customWidth="1"/>
    <col min="10000" max="10001" width="0" style="368" hidden="1" customWidth="1"/>
    <col min="10002" max="10002" width="11.7142857142857" style="368" customWidth="1"/>
    <col min="10003" max="10003" width="6.42857142857143" style="368" customWidth="1"/>
    <col min="10004" max="10004" width="11.7142857142857" style="368" customWidth="1"/>
    <col min="10005" max="10005" width="0" style="368" hidden="1" customWidth="1"/>
    <col min="10006" max="10006" width="3.71428571428571" style="368" customWidth="1"/>
    <col min="10007" max="10007" width="11.1428571428571" style="368" customWidth="1"/>
    <col min="10008" max="10240" width="10.5714285714286" style="368"/>
    <col min="10241" max="10248" width="0" style="368" hidden="1" customWidth="1"/>
    <col min="10249" max="10251" width="3.71428571428571" style="368" customWidth="1"/>
    <col min="10252" max="10252" width="12.7142857142857" style="368" customWidth="1"/>
    <col min="10253" max="10253" width="51.1428571428571" style="368" customWidth="1"/>
    <col min="10254" max="10254" width="0" style="368" hidden="1" customWidth="1"/>
    <col min="10255" max="10255" width="18.7142857142857" style="368" customWidth="1"/>
    <col min="10256" max="10257" width="0" style="368" hidden="1" customWidth="1"/>
    <col min="10258" max="10258" width="11.7142857142857" style="368" customWidth="1"/>
    <col min="10259" max="10259" width="6.42857142857143" style="368" customWidth="1"/>
    <col min="10260" max="10260" width="11.7142857142857" style="368" customWidth="1"/>
    <col min="10261" max="10261" width="0" style="368" hidden="1" customWidth="1"/>
    <col min="10262" max="10262" width="3.71428571428571" style="368" customWidth="1"/>
    <col min="10263" max="10263" width="11.1428571428571" style="368" customWidth="1"/>
    <col min="10264" max="10496" width="10.5714285714286" style="368"/>
    <col min="10497" max="10504" width="0" style="368" hidden="1" customWidth="1"/>
    <col min="10505" max="10507" width="3.71428571428571" style="368" customWidth="1"/>
    <col min="10508" max="10508" width="12.7142857142857" style="368" customWidth="1"/>
    <col min="10509" max="10509" width="51.1428571428571" style="368" customWidth="1"/>
    <col min="10510" max="10510" width="0" style="368" hidden="1" customWidth="1"/>
    <col min="10511" max="10511" width="18.7142857142857" style="368" customWidth="1"/>
    <col min="10512" max="10513" width="0" style="368" hidden="1" customWidth="1"/>
    <col min="10514" max="10514" width="11.7142857142857" style="368" customWidth="1"/>
    <col min="10515" max="10515" width="6.42857142857143" style="368" customWidth="1"/>
    <col min="10516" max="10516" width="11.7142857142857" style="368" customWidth="1"/>
    <col min="10517" max="10517" width="0" style="368" hidden="1" customWidth="1"/>
    <col min="10518" max="10518" width="3.71428571428571" style="368" customWidth="1"/>
    <col min="10519" max="10519" width="11.1428571428571" style="368" customWidth="1"/>
    <col min="10520" max="10752" width="10.5714285714286" style="368"/>
    <col min="10753" max="10760" width="0" style="368" hidden="1" customWidth="1"/>
    <col min="10761" max="10763" width="3.71428571428571" style="368" customWidth="1"/>
    <col min="10764" max="10764" width="12.7142857142857" style="368" customWidth="1"/>
    <col min="10765" max="10765" width="51.1428571428571" style="368" customWidth="1"/>
    <col min="10766" max="10766" width="0" style="368" hidden="1" customWidth="1"/>
    <col min="10767" max="10767" width="18.7142857142857" style="368" customWidth="1"/>
    <col min="10768" max="10769" width="0" style="368" hidden="1" customWidth="1"/>
    <col min="10770" max="10770" width="11.7142857142857" style="368" customWidth="1"/>
    <col min="10771" max="10771" width="6.42857142857143" style="368" customWidth="1"/>
    <col min="10772" max="10772" width="11.7142857142857" style="368" customWidth="1"/>
    <col min="10773" max="10773" width="0" style="368" hidden="1" customWidth="1"/>
    <col min="10774" max="10774" width="3.71428571428571" style="368" customWidth="1"/>
    <col min="10775" max="10775" width="11.1428571428571" style="368" customWidth="1"/>
    <col min="10776" max="11008" width="10.5714285714286" style="368"/>
    <col min="11009" max="11016" width="0" style="368" hidden="1" customWidth="1"/>
    <col min="11017" max="11019" width="3.71428571428571" style="368" customWidth="1"/>
    <col min="11020" max="11020" width="12.7142857142857" style="368" customWidth="1"/>
    <col min="11021" max="11021" width="51.1428571428571" style="368" customWidth="1"/>
    <col min="11022" max="11022" width="0" style="368" hidden="1" customWidth="1"/>
    <col min="11023" max="11023" width="18.7142857142857" style="368" customWidth="1"/>
    <col min="11024" max="11025" width="0" style="368" hidden="1" customWidth="1"/>
    <col min="11026" max="11026" width="11.7142857142857" style="368" customWidth="1"/>
    <col min="11027" max="11027" width="6.42857142857143" style="368" customWidth="1"/>
    <col min="11028" max="11028" width="11.7142857142857" style="368" customWidth="1"/>
    <col min="11029" max="11029" width="0" style="368" hidden="1" customWidth="1"/>
    <col min="11030" max="11030" width="3.71428571428571" style="368" customWidth="1"/>
    <col min="11031" max="11031" width="11.1428571428571" style="368" customWidth="1"/>
    <col min="11032" max="11264" width="10.5714285714286" style="368"/>
    <col min="11265" max="11272" width="0" style="368" hidden="1" customWidth="1"/>
    <col min="11273" max="11275" width="3.71428571428571" style="368" customWidth="1"/>
    <col min="11276" max="11276" width="12.7142857142857" style="368" customWidth="1"/>
    <col min="11277" max="11277" width="51.1428571428571" style="368" customWidth="1"/>
    <col min="11278" max="11278" width="0" style="368" hidden="1" customWidth="1"/>
    <col min="11279" max="11279" width="18.7142857142857" style="368" customWidth="1"/>
    <col min="11280" max="11281" width="0" style="368" hidden="1" customWidth="1"/>
    <col min="11282" max="11282" width="11.7142857142857" style="368" customWidth="1"/>
    <col min="11283" max="11283" width="6.42857142857143" style="368" customWidth="1"/>
    <col min="11284" max="11284" width="11.7142857142857" style="368" customWidth="1"/>
    <col min="11285" max="11285" width="0" style="368" hidden="1" customWidth="1"/>
    <col min="11286" max="11286" width="3.71428571428571" style="368" customWidth="1"/>
    <col min="11287" max="11287" width="11.1428571428571" style="368" customWidth="1"/>
    <col min="11288" max="11520" width="10.5714285714286" style="368"/>
    <col min="11521" max="11528" width="0" style="368" hidden="1" customWidth="1"/>
    <col min="11529" max="11531" width="3.71428571428571" style="368" customWidth="1"/>
    <col min="11532" max="11532" width="12.7142857142857" style="368" customWidth="1"/>
    <col min="11533" max="11533" width="51.1428571428571" style="368" customWidth="1"/>
    <col min="11534" max="11534" width="0" style="368" hidden="1" customWidth="1"/>
    <col min="11535" max="11535" width="18.7142857142857" style="368" customWidth="1"/>
    <col min="11536" max="11537" width="0" style="368" hidden="1" customWidth="1"/>
    <col min="11538" max="11538" width="11.7142857142857" style="368" customWidth="1"/>
    <col min="11539" max="11539" width="6.42857142857143" style="368" customWidth="1"/>
    <col min="11540" max="11540" width="11.7142857142857" style="368" customWidth="1"/>
    <col min="11541" max="11541" width="0" style="368" hidden="1" customWidth="1"/>
    <col min="11542" max="11542" width="3.71428571428571" style="368" customWidth="1"/>
    <col min="11543" max="11543" width="11.1428571428571" style="368" customWidth="1"/>
    <col min="11544" max="11776" width="10.5714285714286" style="368"/>
    <col min="11777" max="11784" width="0" style="368" hidden="1" customWidth="1"/>
    <col min="11785" max="11787" width="3.71428571428571" style="368" customWidth="1"/>
    <col min="11788" max="11788" width="12.7142857142857" style="368" customWidth="1"/>
    <col min="11789" max="11789" width="51.1428571428571" style="368" customWidth="1"/>
    <col min="11790" max="11790" width="0" style="368" hidden="1" customWidth="1"/>
    <col min="11791" max="11791" width="18.7142857142857" style="368" customWidth="1"/>
    <col min="11792" max="11793" width="0" style="368" hidden="1" customWidth="1"/>
    <col min="11794" max="11794" width="11.7142857142857" style="368" customWidth="1"/>
    <col min="11795" max="11795" width="6.42857142857143" style="368" customWidth="1"/>
    <col min="11796" max="11796" width="11.7142857142857" style="368" customWidth="1"/>
    <col min="11797" max="11797" width="0" style="368" hidden="1" customWidth="1"/>
    <col min="11798" max="11798" width="3.71428571428571" style="368" customWidth="1"/>
    <col min="11799" max="11799" width="11.1428571428571" style="368" customWidth="1"/>
    <col min="11800" max="12032" width="10.5714285714286" style="368"/>
    <col min="12033" max="12040" width="0" style="368" hidden="1" customWidth="1"/>
    <col min="12041" max="12043" width="3.71428571428571" style="368" customWidth="1"/>
    <col min="12044" max="12044" width="12.7142857142857" style="368" customWidth="1"/>
    <col min="12045" max="12045" width="51.1428571428571" style="368" customWidth="1"/>
    <col min="12046" max="12046" width="0" style="368" hidden="1" customWidth="1"/>
    <col min="12047" max="12047" width="18.7142857142857" style="368" customWidth="1"/>
    <col min="12048" max="12049" width="0" style="368" hidden="1" customWidth="1"/>
    <col min="12050" max="12050" width="11.7142857142857" style="368" customWidth="1"/>
    <col min="12051" max="12051" width="6.42857142857143" style="368" customWidth="1"/>
    <col min="12052" max="12052" width="11.7142857142857" style="368" customWidth="1"/>
    <col min="12053" max="12053" width="0" style="368" hidden="1" customWidth="1"/>
    <col min="12054" max="12054" width="3.71428571428571" style="368" customWidth="1"/>
    <col min="12055" max="12055" width="11.1428571428571" style="368" customWidth="1"/>
    <col min="12056" max="12288" width="10.5714285714286" style="368"/>
    <col min="12289" max="12296" width="0" style="368" hidden="1" customWidth="1"/>
    <col min="12297" max="12299" width="3.71428571428571" style="368" customWidth="1"/>
    <col min="12300" max="12300" width="12.7142857142857" style="368" customWidth="1"/>
    <col min="12301" max="12301" width="51.1428571428571" style="368" customWidth="1"/>
    <col min="12302" max="12302" width="0" style="368" hidden="1" customWidth="1"/>
    <col min="12303" max="12303" width="18.7142857142857" style="368" customWidth="1"/>
    <col min="12304" max="12305" width="0" style="368" hidden="1" customWidth="1"/>
    <col min="12306" max="12306" width="11.7142857142857" style="368" customWidth="1"/>
    <col min="12307" max="12307" width="6.42857142857143" style="368" customWidth="1"/>
    <col min="12308" max="12308" width="11.7142857142857" style="368" customWidth="1"/>
    <col min="12309" max="12309" width="0" style="368" hidden="1" customWidth="1"/>
    <col min="12310" max="12310" width="3.71428571428571" style="368" customWidth="1"/>
    <col min="12311" max="12311" width="11.1428571428571" style="368" customWidth="1"/>
    <col min="12312" max="12544" width="10.5714285714286" style="368"/>
    <col min="12545" max="12552" width="0" style="368" hidden="1" customWidth="1"/>
    <col min="12553" max="12555" width="3.71428571428571" style="368" customWidth="1"/>
    <col min="12556" max="12556" width="12.7142857142857" style="368" customWidth="1"/>
    <col min="12557" max="12557" width="51.1428571428571" style="368" customWidth="1"/>
    <col min="12558" max="12558" width="0" style="368" hidden="1" customWidth="1"/>
    <col min="12559" max="12559" width="18.7142857142857" style="368" customWidth="1"/>
    <col min="12560" max="12561" width="0" style="368" hidden="1" customWidth="1"/>
    <col min="12562" max="12562" width="11.7142857142857" style="368" customWidth="1"/>
    <col min="12563" max="12563" width="6.42857142857143" style="368" customWidth="1"/>
    <col min="12564" max="12564" width="11.7142857142857" style="368" customWidth="1"/>
    <col min="12565" max="12565" width="0" style="368" hidden="1" customWidth="1"/>
    <col min="12566" max="12566" width="3.71428571428571" style="368" customWidth="1"/>
    <col min="12567" max="12567" width="11.1428571428571" style="368" customWidth="1"/>
    <col min="12568" max="12800" width="10.5714285714286" style="368"/>
    <col min="12801" max="12808" width="0" style="368" hidden="1" customWidth="1"/>
    <col min="12809" max="12811" width="3.71428571428571" style="368" customWidth="1"/>
    <col min="12812" max="12812" width="12.7142857142857" style="368" customWidth="1"/>
    <col min="12813" max="12813" width="51.1428571428571" style="368" customWidth="1"/>
    <col min="12814" max="12814" width="0" style="368" hidden="1" customWidth="1"/>
    <col min="12815" max="12815" width="18.7142857142857" style="368" customWidth="1"/>
    <col min="12816" max="12817" width="0" style="368" hidden="1" customWidth="1"/>
    <col min="12818" max="12818" width="11.7142857142857" style="368" customWidth="1"/>
    <col min="12819" max="12819" width="6.42857142857143" style="368" customWidth="1"/>
    <col min="12820" max="12820" width="11.7142857142857" style="368" customWidth="1"/>
    <col min="12821" max="12821" width="0" style="368" hidden="1" customWidth="1"/>
    <col min="12822" max="12822" width="3.71428571428571" style="368" customWidth="1"/>
    <col min="12823" max="12823" width="11.1428571428571" style="368" customWidth="1"/>
    <col min="12824" max="13056" width="10.5714285714286" style="368"/>
    <col min="13057" max="13064" width="0" style="368" hidden="1" customWidth="1"/>
    <col min="13065" max="13067" width="3.71428571428571" style="368" customWidth="1"/>
    <col min="13068" max="13068" width="12.7142857142857" style="368" customWidth="1"/>
    <col min="13069" max="13069" width="51.1428571428571" style="368" customWidth="1"/>
    <col min="13070" max="13070" width="0" style="368" hidden="1" customWidth="1"/>
    <col min="13071" max="13071" width="18.7142857142857" style="368" customWidth="1"/>
    <col min="13072" max="13073" width="0" style="368" hidden="1" customWidth="1"/>
    <col min="13074" max="13074" width="11.7142857142857" style="368" customWidth="1"/>
    <col min="13075" max="13075" width="6.42857142857143" style="368" customWidth="1"/>
    <col min="13076" max="13076" width="11.7142857142857" style="368" customWidth="1"/>
    <col min="13077" max="13077" width="0" style="368" hidden="1" customWidth="1"/>
    <col min="13078" max="13078" width="3.71428571428571" style="368" customWidth="1"/>
    <col min="13079" max="13079" width="11.1428571428571" style="368" customWidth="1"/>
    <col min="13080" max="13312" width="10.5714285714286" style="368"/>
    <col min="13313" max="13320" width="0" style="368" hidden="1" customWidth="1"/>
    <col min="13321" max="13323" width="3.71428571428571" style="368" customWidth="1"/>
    <col min="13324" max="13324" width="12.7142857142857" style="368" customWidth="1"/>
    <col min="13325" max="13325" width="51.1428571428571" style="368" customWidth="1"/>
    <col min="13326" max="13326" width="0" style="368" hidden="1" customWidth="1"/>
    <col min="13327" max="13327" width="18.7142857142857" style="368" customWidth="1"/>
    <col min="13328" max="13329" width="0" style="368" hidden="1" customWidth="1"/>
    <col min="13330" max="13330" width="11.7142857142857" style="368" customWidth="1"/>
    <col min="13331" max="13331" width="6.42857142857143" style="368" customWidth="1"/>
    <col min="13332" max="13332" width="11.7142857142857" style="368" customWidth="1"/>
    <col min="13333" max="13333" width="0" style="368" hidden="1" customWidth="1"/>
    <col min="13334" max="13334" width="3.71428571428571" style="368" customWidth="1"/>
    <col min="13335" max="13335" width="11.1428571428571" style="368" customWidth="1"/>
    <col min="13336" max="13568" width="10.5714285714286" style="368"/>
    <col min="13569" max="13576" width="0" style="368" hidden="1" customWidth="1"/>
    <col min="13577" max="13579" width="3.71428571428571" style="368" customWidth="1"/>
    <col min="13580" max="13580" width="12.7142857142857" style="368" customWidth="1"/>
    <col min="13581" max="13581" width="51.1428571428571" style="368" customWidth="1"/>
    <col min="13582" max="13582" width="0" style="368" hidden="1" customWidth="1"/>
    <col min="13583" max="13583" width="18.7142857142857" style="368" customWidth="1"/>
    <col min="13584" max="13585" width="0" style="368" hidden="1" customWidth="1"/>
    <col min="13586" max="13586" width="11.7142857142857" style="368" customWidth="1"/>
    <col min="13587" max="13587" width="6.42857142857143" style="368" customWidth="1"/>
    <col min="13588" max="13588" width="11.7142857142857" style="368" customWidth="1"/>
    <col min="13589" max="13589" width="0" style="368" hidden="1" customWidth="1"/>
    <col min="13590" max="13590" width="3.71428571428571" style="368" customWidth="1"/>
    <col min="13591" max="13591" width="11.1428571428571" style="368" customWidth="1"/>
    <col min="13592" max="13824" width="10.5714285714286" style="368"/>
    <col min="13825" max="13832" width="0" style="368" hidden="1" customWidth="1"/>
    <col min="13833" max="13835" width="3.71428571428571" style="368" customWidth="1"/>
    <col min="13836" max="13836" width="12.7142857142857" style="368" customWidth="1"/>
    <col min="13837" max="13837" width="51.1428571428571" style="368" customWidth="1"/>
    <col min="13838" max="13838" width="0" style="368" hidden="1" customWidth="1"/>
    <col min="13839" max="13839" width="18.7142857142857" style="368" customWidth="1"/>
    <col min="13840" max="13841" width="0" style="368" hidden="1" customWidth="1"/>
    <col min="13842" max="13842" width="11.7142857142857" style="368" customWidth="1"/>
    <col min="13843" max="13843" width="6.42857142857143" style="368" customWidth="1"/>
    <col min="13844" max="13844" width="11.7142857142857" style="368" customWidth="1"/>
    <col min="13845" max="13845" width="0" style="368" hidden="1" customWidth="1"/>
    <col min="13846" max="13846" width="3.71428571428571" style="368" customWidth="1"/>
    <col min="13847" max="13847" width="11.1428571428571" style="368" customWidth="1"/>
    <col min="13848" max="14080" width="10.5714285714286" style="368"/>
    <col min="14081" max="14088" width="0" style="368" hidden="1" customWidth="1"/>
    <col min="14089" max="14091" width="3.71428571428571" style="368" customWidth="1"/>
    <col min="14092" max="14092" width="12.7142857142857" style="368" customWidth="1"/>
    <col min="14093" max="14093" width="51.1428571428571" style="368" customWidth="1"/>
    <col min="14094" max="14094" width="0" style="368" hidden="1" customWidth="1"/>
    <col min="14095" max="14095" width="18.7142857142857" style="368" customWidth="1"/>
    <col min="14096" max="14097" width="0" style="368" hidden="1" customWidth="1"/>
    <col min="14098" max="14098" width="11.7142857142857" style="368" customWidth="1"/>
    <col min="14099" max="14099" width="6.42857142857143" style="368" customWidth="1"/>
    <col min="14100" max="14100" width="11.7142857142857" style="368" customWidth="1"/>
    <col min="14101" max="14101" width="0" style="368" hidden="1" customWidth="1"/>
    <col min="14102" max="14102" width="3.71428571428571" style="368" customWidth="1"/>
    <col min="14103" max="14103" width="11.1428571428571" style="368" customWidth="1"/>
    <col min="14104" max="14336" width="10.5714285714286" style="368"/>
    <col min="14337" max="14344" width="0" style="368" hidden="1" customWidth="1"/>
    <col min="14345" max="14347" width="3.71428571428571" style="368" customWidth="1"/>
    <col min="14348" max="14348" width="12.7142857142857" style="368" customWidth="1"/>
    <col min="14349" max="14349" width="51.1428571428571" style="368" customWidth="1"/>
    <col min="14350" max="14350" width="0" style="368" hidden="1" customWidth="1"/>
    <col min="14351" max="14351" width="18.7142857142857" style="368" customWidth="1"/>
    <col min="14352" max="14353" width="0" style="368" hidden="1" customWidth="1"/>
    <col min="14354" max="14354" width="11.7142857142857" style="368" customWidth="1"/>
    <col min="14355" max="14355" width="6.42857142857143" style="368" customWidth="1"/>
    <col min="14356" max="14356" width="11.7142857142857" style="368" customWidth="1"/>
    <col min="14357" max="14357" width="0" style="368" hidden="1" customWidth="1"/>
    <col min="14358" max="14358" width="3.71428571428571" style="368" customWidth="1"/>
    <col min="14359" max="14359" width="11.1428571428571" style="368" customWidth="1"/>
    <col min="14360" max="14592" width="10.5714285714286" style="368"/>
    <col min="14593" max="14600" width="0" style="368" hidden="1" customWidth="1"/>
    <col min="14601" max="14603" width="3.71428571428571" style="368" customWidth="1"/>
    <col min="14604" max="14604" width="12.7142857142857" style="368" customWidth="1"/>
    <col min="14605" max="14605" width="51.1428571428571" style="368" customWidth="1"/>
    <col min="14606" max="14606" width="0" style="368" hidden="1" customWidth="1"/>
    <col min="14607" max="14607" width="18.7142857142857" style="368" customWidth="1"/>
    <col min="14608" max="14609" width="0" style="368" hidden="1" customWidth="1"/>
    <col min="14610" max="14610" width="11.7142857142857" style="368" customWidth="1"/>
    <col min="14611" max="14611" width="6.42857142857143" style="368" customWidth="1"/>
    <col min="14612" max="14612" width="11.7142857142857" style="368" customWidth="1"/>
    <col min="14613" max="14613" width="0" style="368" hidden="1" customWidth="1"/>
    <col min="14614" max="14614" width="3.71428571428571" style="368" customWidth="1"/>
    <col min="14615" max="14615" width="11.1428571428571" style="368" customWidth="1"/>
    <col min="14616" max="14848" width="10.5714285714286" style="368"/>
    <col min="14849" max="14856" width="0" style="368" hidden="1" customWidth="1"/>
    <col min="14857" max="14859" width="3.71428571428571" style="368" customWidth="1"/>
    <col min="14860" max="14860" width="12.7142857142857" style="368" customWidth="1"/>
    <col min="14861" max="14861" width="51.1428571428571" style="368" customWidth="1"/>
    <col min="14862" max="14862" width="0" style="368" hidden="1" customWidth="1"/>
    <col min="14863" max="14863" width="18.7142857142857" style="368" customWidth="1"/>
    <col min="14864" max="14865" width="0" style="368" hidden="1" customWidth="1"/>
    <col min="14866" max="14866" width="11.7142857142857" style="368" customWidth="1"/>
    <col min="14867" max="14867" width="6.42857142857143" style="368" customWidth="1"/>
    <col min="14868" max="14868" width="11.7142857142857" style="368" customWidth="1"/>
    <col min="14869" max="14869" width="0" style="368" hidden="1" customWidth="1"/>
    <col min="14870" max="14870" width="3.71428571428571" style="368" customWidth="1"/>
    <col min="14871" max="14871" width="11.1428571428571" style="368" customWidth="1"/>
    <col min="14872" max="15104" width="10.5714285714286" style="368"/>
    <col min="15105" max="15112" width="0" style="368" hidden="1" customWidth="1"/>
    <col min="15113" max="15115" width="3.71428571428571" style="368" customWidth="1"/>
    <col min="15116" max="15116" width="12.7142857142857" style="368" customWidth="1"/>
    <col min="15117" max="15117" width="51.1428571428571" style="368" customWidth="1"/>
    <col min="15118" max="15118" width="0" style="368" hidden="1" customWidth="1"/>
    <col min="15119" max="15119" width="18.7142857142857" style="368" customWidth="1"/>
    <col min="15120" max="15121" width="0" style="368" hidden="1" customWidth="1"/>
    <col min="15122" max="15122" width="11.7142857142857" style="368" customWidth="1"/>
    <col min="15123" max="15123" width="6.42857142857143" style="368" customWidth="1"/>
    <col min="15124" max="15124" width="11.7142857142857" style="368" customWidth="1"/>
    <col min="15125" max="15125" width="0" style="368" hidden="1" customWidth="1"/>
    <col min="15126" max="15126" width="3.71428571428571" style="368" customWidth="1"/>
    <col min="15127" max="15127" width="11.1428571428571" style="368" customWidth="1"/>
    <col min="15128" max="15360" width="10.5714285714286" style="368"/>
    <col min="15361" max="15368" width="0" style="368" hidden="1" customWidth="1"/>
    <col min="15369" max="15371" width="3.71428571428571" style="368" customWidth="1"/>
    <col min="15372" max="15372" width="12.7142857142857" style="368" customWidth="1"/>
    <col min="15373" max="15373" width="51.1428571428571" style="368" customWidth="1"/>
    <col min="15374" max="15374" width="0" style="368" hidden="1" customWidth="1"/>
    <col min="15375" max="15375" width="18.7142857142857" style="368" customWidth="1"/>
    <col min="15376" max="15377" width="0" style="368" hidden="1" customWidth="1"/>
    <col min="15378" max="15378" width="11.7142857142857" style="368" customWidth="1"/>
    <col min="15379" max="15379" width="6.42857142857143" style="368" customWidth="1"/>
    <col min="15380" max="15380" width="11.7142857142857" style="368" customWidth="1"/>
    <col min="15381" max="15381" width="0" style="368" hidden="1" customWidth="1"/>
    <col min="15382" max="15382" width="3.71428571428571" style="368" customWidth="1"/>
    <col min="15383" max="15383" width="11.1428571428571" style="368" customWidth="1"/>
    <col min="15384" max="15616" width="10.5714285714286" style="368"/>
    <col min="15617" max="15624" width="0" style="368" hidden="1" customWidth="1"/>
    <col min="15625" max="15627" width="3.71428571428571" style="368" customWidth="1"/>
    <col min="15628" max="15628" width="12.7142857142857" style="368" customWidth="1"/>
    <col min="15629" max="15629" width="51.1428571428571" style="368" customWidth="1"/>
    <col min="15630" max="15630" width="0" style="368" hidden="1" customWidth="1"/>
    <col min="15631" max="15631" width="18.7142857142857" style="368" customWidth="1"/>
    <col min="15632" max="15633" width="0" style="368" hidden="1" customWidth="1"/>
    <col min="15634" max="15634" width="11.7142857142857" style="368" customWidth="1"/>
    <col min="15635" max="15635" width="6.42857142857143" style="368" customWidth="1"/>
    <col min="15636" max="15636" width="11.7142857142857" style="368" customWidth="1"/>
    <col min="15637" max="15637" width="0" style="368" hidden="1" customWidth="1"/>
    <col min="15638" max="15638" width="3.71428571428571" style="368" customWidth="1"/>
    <col min="15639" max="15639" width="11.1428571428571" style="368" customWidth="1"/>
    <col min="15640" max="15872" width="10.5714285714286" style="368"/>
    <col min="15873" max="15880" width="0" style="368" hidden="1" customWidth="1"/>
    <col min="15881" max="15883" width="3.71428571428571" style="368" customWidth="1"/>
    <col min="15884" max="15884" width="12.7142857142857" style="368" customWidth="1"/>
    <col min="15885" max="15885" width="51.1428571428571" style="368" customWidth="1"/>
    <col min="15886" max="15886" width="0" style="368" hidden="1" customWidth="1"/>
    <col min="15887" max="15887" width="18.7142857142857" style="368" customWidth="1"/>
    <col min="15888" max="15889" width="0" style="368" hidden="1" customWidth="1"/>
    <col min="15890" max="15890" width="11.7142857142857" style="368" customWidth="1"/>
    <col min="15891" max="15891" width="6.42857142857143" style="368" customWidth="1"/>
    <col min="15892" max="15892" width="11.7142857142857" style="368" customWidth="1"/>
    <col min="15893" max="15893" width="0" style="368" hidden="1" customWidth="1"/>
    <col min="15894" max="15894" width="3.71428571428571" style="368" customWidth="1"/>
    <col min="15895" max="15895" width="11.1428571428571" style="368" customWidth="1"/>
    <col min="15896" max="16128" width="10.5714285714286" style="368"/>
    <col min="16129" max="16136" width="0" style="368" hidden="1" customWidth="1"/>
    <col min="16137" max="16139" width="3.71428571428571" style="368" customWidth="1"/>
    <col min="16140" max="16140" width="12.7142857142857" style="368" customWidth="1"/>
    <col min="16141" max="16141" width="51.1428571428571" style="368" customWidth="1"/>
    <col min="16142" max="16142" width="0" style="368" hidden="1" customWidth="1"/>
    <col min="16143" max="16143" width="18.7142857142857" style="368" customWidth="1"/>
    <col min="16144" max="16145" width="0" style="368" hidden="1" customWidth="1"/>
    <col min="16146" max="16146" width="11.7142857142857" style="368" customWidth="1"/>
    <col min="16147" max="16147" width="6.42857142857143" style="368" customWidth="1"/>
    <col min="16148" max="16148" width="11.7142857142857" style="368" customWidth="1"/>
    <col min="16149" max="16149" width="0" style="368" hidden="1" customWidth="1"/>
    <col min="16150" max="16150" width="3.71428571428571" style="368" customWidth="1"/>
    <col min="16151" max="16151" width="11.1428571428571" style="368" customWidth="1"/>
    <col min="16152" max="16384" width="10.5714285714286" style="368"/>
  </cols>
  <sheetData>
    <row r="1" ht="14.25" hidden="1"/>
    <row r="2" ht="14.25" hidden="1"/>
    <row r="3" ht="14.25" hidden="1"/>
    <row r="4" spans="10:21" ht="3" customHeight="1">
      <c r="J4" s="373"/>
      <c r="K4" s="373"/>
      <c r="L4" s="369"/>
      <c r="M4" s="369"/>
      <c r="N4" s="369"/>
      <c r="O4" s="376"/>
      <c r="P4" s="376"/>
      <c r="Q4" s="376"/>
      <c r="R4" s="376"/>
      <c r="S4" s="376"/>
      <c r="T4" s="376"/>
      <c r="U4" s="369"/>
    </row>
    <row r="5" spans="10:21" ht="26.1" customHeight="1">
      <c r="J5" s="373"/>
      <c r="K5" s="373"/>
      <c r="L5" s="1172" t="s">
        <v>686</v>
      </c>
      <c r="M5" s="1172"/>
      <c r="N5" s="1172"/>
      <c r="O5" s="1172"/>
      <c r="P5" s="1172"/>
      <c r="Q5" s="1172"/>
      <c r="R5" s="1172"/>
      <c r="S5" s="1172"/>
      <c r="T5" s="1172"/>
      <c r="U5" s="389"/>
    </row>
    <row r="6" spans="10:21" ht="3" customHeight="1">
      <c r="J6" s="373"/>
      <c r="K6" s="373"/>
      <c r="L6" s="369"/>
      <c r="M6" s="369"/>
      <c r="N6" s="369"/>
      <c r="O6" s="372"/>
      <c r="P6" s="372"/>
      <c r="Q6" s="372"/>
      <c r="R6" s="372"/>
      <c r="S6" s="372"/>
      <c r="T6" s="372"/>
      <c r="U6" s="369"/>
    </row>
    <row r="7" spans="1:28" s="668" customFormat="1" ht="5.25" hidden="1">
      <c r="A7" s="1042"/>
      <c r="B7" s="1042"/>
      <c r="C7" s="1042"/>
      <c r="D7" s="1042"/>
      <c r="E7" s="1042"/>
      <c r="F7" s="1042"/>
      <c r="G7" s="1042"/>
      <c r="H7" s="1042"/>
      <c r="L7" s="1092"/>
      <c r="M7" s="968"/>
      <c r="O7" s="1178"/>
      <c r="P7" s="1178"/>
      <c r="Q7" s="1178"/>
      <c r="R7" s="1178"/>
      <c r="S7" s="1178"/>
      <c r="T7" s="1178"/>
      <c r="U7" s="702"/>
      <c r="V7" s="702"/>
      <c r="X7" s="1042"/>
      <c r="Y7" s="1042"/>
      <c r="Z7" s="1042"/>
      <c r="AA7" s="1042"/>
      <c r="AB7" s="1042"/>
    </row>
    <row r="8" spans="1:33" s="383" customFormat="1" ht="18.75">
      <c r="A8" s="403"/>
      <c r="B8" s="403"/>
      <c r="C8" s="403"/>
      <c r="D8" s="403"/>
      <c r="E8" s="403"/>
      <c r="F8" s="403"/>
      <c r="G8" s="403"/>
      <c r="H8" s="403"/>
      <c r="L8" s="391"/>
      <c r="M8" s="508" t="str">
        <f>"Дата подачи заявления об "&amp;IF(datePr_ch="","утверждении","изменении")&amp;" тарифов"</f>
        <v>Дата подачи заявления об утверждении тарифов</v>
      </c>
      <c r="N8" s="1046"/>
      <c r="O8" s="1179" t="str">
        <f>IF(datePr_ch="",IF(datePr="","",datePr),datePr_ch)</f>
        <v>25.04.2023</v>
      </c>
      <c r="P8" s="1179"/>
      <c r="Q8" s="1179"/>
      <c r="R8" s="1179"/>
      <c r="S8" s="1179"/>
      <c r="T8" s="1179"/>
      <c r="U8" s="473"/>
      <c r="V8" s="473"/>
      <c r="W8" s="411"/>
      <c r="X8" s="397"/>
      <c r="Y8" s="397"/>
      <c r="Z8" s="397"/>
      <c r="AA8" s="397"/>
      <c r="AB8" s="397"/>
      <c r="AC8" s="397"/>
      <c r="AD8" s="397"/>
      <c r="AE8" s="397"/>
      <c r="AF8" s="397"/>
      <c r="AG8" s="397"/>
    </row>
    <row r="9" spans="1:33" s="383" customFormat="1" ht="22.5">
      <c r="A9" s="403"/>
      <c r="B9" s="403"/>
      <c r="C9" s="403"/>
      <c r="D9" s="403"/>
      <c r="E9" s="403"/>
      <c r="F9" s="403"/>
      <c r="G9" s="403"/>
      <c r="H9" s="403"/>
      <c r="L9" s="114"/>
      <c r="M9" s="508" t="str">
        <f>"Номер подачи заявления об "&amp;IF(numberPr_ch="","утверждении","изменении")&amp;" тарифов"</f>
        <v>Номер подачи заявления об утверждении тарифов</v>
      </c>
      <c r="N9" s="1046"/>
      <c r="O9" s="1179" t="str">
        <f>IF(numberPr_ch="",IF(numberPr="","",numberPr),numberPr_ch)</f>
        <v>01-03/0106</v>
      </c>
      <c r="P9" s="1179"/>
      <c r="Q9" s="1179"/>
      <c r="R9" s="1179"/>
      <c r="S9" s="1179"/>
      <c r="T9" s="1179"/>
      <c r="U9" s="473"/>
      <c r="V9" s="473"/>
      <c r="W9" s="411"/>
      <c r="X9" s="397"/>
      <c r="Y9" s="397"/>
      <c r="Z9" s="397"/>
      <c r="AA9" s="397"/>
      <c r="AB9" s="397"/>
      <c r="AC9" s="397"/>
      <c r="AD9" s="397"/>
      <c r="AE9" s="397"/>
      <c r="AF9" s="397"/>
      <c r="AG9" s="397"/>
    </row>
    <row r="10" spans="1:28" s="668" customFormat="1" ht="5.25" hidden="1">
      <c r="A10" s="1042"/>
      <c r="B10" s="1042"/>
      <c r="C10" s="1042"/>
      <c r="D10" s="1042"/>
      <c r="E10" s="1042"/>
      <c r="F10" s="1042"/>
      <c r="G10" s="1042"/>
      <c r="H10" s="1042"/>
      <c r="L10" s="1092"/>
      <c r="M10" s="968"/>
      <c r="O10" s="1178"/>
      <c r="P10" s="1178"/>
      <c r="Q10" s="1178"/>
      <c r="R10" s="1178"/>
      <c r="S10" s="1178"/>
      <c r="T10" s="1178"/>
      <c r="U10" s="702"/>
      <c r="V10" s="702"/>
      <c r="X10" s="1042"/>
      <c r="Y10" s="1042"/>
      <c r="Z10" s="1042"/>
      <c r="AA10" s="1042"/>
      <c r="AB10" s="1042"/>
    </row>
    <row r="11" spans="1:33" s="383" customFormat="1" ht="11.25" hidden="1">
      <c r="A11" s="403"/>
      <c r="B11" s="403"/>
      <c r="C11" s="403"/>
      <c r="D11" s="403"/>
      <c r="E11" s="403"/>
      <c r="F11" s="403"/>
      <c r="G11" s="403"/>
      <c r="H11" s="403"/>
      <c r="L11" s="114"/>
      <c r="M11" s="114"/>
      <c r="N11" s="380"/>
      <c r="O11" s="390"/>
      <c r="P11" s="390"/>
      <c r="Q11" s="390"/>
      <c r="R11" s="390"/>
      <c r="S11" s="390"/>
      <c r="T11" s="390"/>
      <c r="U11" s="395" t="s">
        <v>356</v>
      </c>
      <c r="X11" s="397"/>
      <c r="Y11" s="397"/>
      <c r="Z11" s="397"/>
      <c r="AA11" s="397"/>
      <c r="AB11" s="397"/>
      <c r="AC11" s="397"/>
      <c r="AD11" s="397"/>
      <c r="AE11" s="397"/>
      <c r="AF11" s="397"/>
      <c r="AG11" s="397"/>
    </row>
    <row r="12" spans="8:21" ht="15" customHeight="1">
      <c r="H12" s="402" t="s">
        <v>88</v>
      </c>
      <c r="J12" s="373"/>
      <c r="K12" s="373"/>
      <c r="L12" s="369"/>
      <c r="M12" s="369"/>
      <c r="N12" s="369"/>
      <c r="O12" s="1199"/>
      <c r="P12" s="1199"/>
      <c r="Q12" s="1199"/>
      <c r="R12" s="1199"/>
      <c r="S12" s="1199"/>
      <c r="T12" s="1199"/>
      <c r="U12" s="1199"/>
    </row>
    <row r="13" spans="10:23" ht="14.25">
      <c r="J13" s="373"/>
      <c r="K13" s="373"/>
      <c r="L13" s="1118" t="s">
        <v>422</v>
      </c>
      <c r="M13" s="1118"/>
      <c r="N13" s="1118"/>
      <c r="O13" s="1118"/>
      <c r="P13" s="1118"/>
      <c r="Q13" s="1118"/>
      <c r="R13" s="1118"/>
      <c r="S13" s="1118"/>
      <c r="T13" s="1118"/>
      <c r="U13" s="1118"/>
      <c r="V13" s="1118"/>
      <c r="W13" s="1118" t="s">
        <v>423</v>
      </c>
    </row>
    <row r="14" spans="10:23" ht="14.25" customHeight="1">
      <c r="J14" s="373"/>
      <c r="K14" s="373"/>
      <c r="L14" s="1186" t="s">
        <v>87</v>
      </c>
      <c r="M14" s="1186" t="s">
        <v>572</v>
      </c>
      <c r="N14" s="366"/>
      <c r="O14" s="1187" t="s">
        <v>574</v>
      </c>
      <c r="P14" s="1188"/>
      <c r="Q14" s="1188"/>
      <c r="R14" s="1188"/>
      <c r="S14" s="1188"/>
      <c r="T14" s="1189"/>
      <c r="U14" s="1169" t="s">
        <v>324</v>
      </c>
      <c r="V14" s="1198" t="s">
        <v>259</v>
      </c>
      <c r="W14" s="1118"/>
    </row>
    <row r="15" spans="10:23" ht="14.25" customHeight="1">
      <c r="J15" s="373"/>
      <c r="K15" s="373"/>
      <c r="L15" s="1186"/>
      <c r="M15" s="1186"/>
      <c r="N15" s="365"/>
      <c r="O15" s="1192" t="s">
        <v>573</v>
      </c>
      <c r="P15" s="546"/>
      <c r="Q15" s="546"/>
      <c r="R15" s="1167" t="s">
        <v>585</v>
      </c>
      <c r="S15" s="1167"/>
      <c r="T15" s="1168"/>
      <c r="U15" s="1170"/>
      <c r="V15" s="1198"/>
      <c r="W15" s="1118"/>
    </row>
    <row r="16" spans="10:23" ht="30.75" customHeight="1">
      <c r="J16" s="373"/>
      <c r="K16" s="373"/>
      <c r="L16" s="1186"/>
      <c r="M16" s="1186"/>
      <c r="N16" s="364"/>
      <c r="O16" s="1193"/>
      <c r="P16" s="544"/>
      <c r="Q16" s="545"/>
      <c r="R16" s="428" t="s">
        <v>258</v>
      </c>
      <c r="S16" s="1181" t="s">
        <v>257</v>
      </c>
      <c r="T16" s="1182"/>
      <c r="U16" s="1171"/>
      <c r="V16" s="1198"/>
      <c r="W16" s="1118"/>
    </row>
    <row r="17" spans="10:23" ht="14.25">
      <c r="J17" s="373"/>
      <c r="K17" s="381">
        <v>1</v>
      </c>
      <c r="L17" s="528" t="s">
        <v>88</v>
      </c>
      <c r="M17" s="528" t="s">
        <v>47</v>
      </c>
      <c r="N17" s="401" t="s">
        <v>47</v>
      </c>
      <c r="O17" s="529">
        <f ca="1">OFFSET(O17,0,-1)+1</f>
        <v>3</v>
      </c>
      <c r="P17" s="530">
        <f ca="1">OFFSET(P17,0,-1)</f>
        <v>3</v>
      </c>
      <c r="Q17" s="530">
        <f ca="1">OFFSET(Q17,0,-1)</f>
        <v>3</v>
      </c>
      <c r="R17" s="529">
        <f ca="1">OFFSET(R17,0,-1)+1</f>
        <v>4</v>
      </c>
      <c r="S17" s="1201">
        <f ca="1">OFFSET(S17,0,-1)+1</f>
        <v>5</v>
      </c>
      <c r="T17" s="1201"/>
      <c r="U17" s="529">
        <f ca="1">OFFSET(U17,0,-2)+1</f>
        <v>6</v>
      </c>
      <c r="V17" s="530">
        <f ca="1">OFFSET(V17,0,-1)</f>
        <v>6</v>
      </c>
      <c r="W17" s="529">
        <f ca="1">OFFSET(W17,0,-1)+1</f>
        <v>7</v>
      </c>
    </row>
    <row r="18" spans="1:23" ht="22.5">
      <c r="A18" s="1157">
        <v>1</v>
      </c>
      <c r="B18" s="771"/>
      <c r="C18" s="771"/>
      <c r="D18" s="771"/>
      <c r="E18" s="772"/>
      <c r="F18" s="773"/>
      <c r="G18" s="773"/>
      <c r="H18" s="773"/>
      <c r="I18" s="774"/>
      <c r="J18" s="769"/>
      <c r="K18" s="776"/>
      <c r="L18" s="484">
        <f>mergeValue(A18)</f>
        <v>1</v>
      </c>
      <c r="M18" s="532" t="s">
        <v>18</v>
      </c>
      <c r="N18" s="471"/>
      <c r="O18" s="1200"/>
      <c r="P18" s="1200"/>
      <c r="Q18" s="1200"/>
      <c r="R18" s="1200"/>
      <c r="S18" s="1200"/>
      <c r="T18" s="1200"/>
      <c r="U18" s="1200"/>
      <c r="V18" s="1200"/>
      <c r="W18" s="1050" t="s">
        <v>687</v>
      </c>
    </row>
    <row r="19" spans="1:23" ht="22.5">
      <c r="A19" s="1157"/>
      <c r="B19" s="1157">
        <v>1</v>
      </c>
      <c r="C19" s="771"/>
      <c r="D19" s="771"/>
      <c r="E19" s="773"/>
      <c r="F19" s="773"/>
      <c r="G19" s="773"/>
      <c r="H19" s="773"/>
      <c r="I19" s="768"/>
      <c r="J19" s="767"/>
      <c r="K19" s="770"/>
      <c r="L19" s="484" t="str">
        <f>mergeValue(A19)&amp;"."&amp;mergeValue(B19)</f>
        <v>1.1</v>
      </c>
      <c r="M19" s="438" t="s">
        <v>14</v>
      </c>
      <c r="N19" s="471"/>
      <c r="O19" s="1200"/>
      <c r="P19" s="1200"/>
      <c r="Q19" s="1200"/>
      <c r="R19" s="1200"/>
      <c r="S19" s="1200"/>
      <c r="T19" s="1200"/>
      <c r="U19" s="1200"/>
      <c r="V19" s="1200"/>
      <c r="W19" s="1050" t="s">
        <v>436</v>
      </c>
    </row>
    <row r="20" spans="1:23" ht="22.5">
      <c r="A20" s="1157"/>
      <c r="B20" s="1157"/>
      <c r="C20" s="1157">
        <v>1</v>
      </c>
      <c r="D20" s="771"/>
      <c r="E20" s="773"/>
      <c r="F20" s="773"/>
      <c r="G20" s="773"/>
      <c r="H20" s="773"/>
      <c r="I20" s="775"/>
      <c r="J20" s="767"/>
      <c r="K20" s="770"/>
      <c r="L20" s="484" t="str">
        <f>mergeValue(A20)&amp;"."&amp;mergeValue(B20)&amp;"."&amp;mergeValue(C20)</f>
        <v>1.1.1</v>
      </c>
      <c r="M20" s="439" t="s">
        <v>6</v>
      </c>
      <c r="N20" s="471"/>
      <c r="O20" s="1200"/>
      <c r="P20" s="1200"/>
      <c r="Q20" s="1200"/>
      <c r="R20" s="1200"/>
      <c r="S20" s="1200"/>
      <c r="T20" s="1200"/>
      <c r="U20" s="1200"/>
      <c r="V20" s="1200"/>
      <c r="W20" s="1050" t="s">
        <v>570</v>
      </c>
    </row>
    <row r="21" spans="1:23" ht="22.5">
      <c r="A21" s="1157"/>
      <c r="B21" s="1157"/>
      <c r="C21" s="1157"/>
      <c r="D21" s="1157">
        <v>1</v>
      </c>
      <c r="E21" s="773"/>
      <c r="F21" s="773"/>
      <c r="G21" s="773"/>
      <c r="H21" s="773"/>
      <c r="I21" s="775"/>
      <c r="J21" s="767"/>
      <c r="K21" s="770"/>
      <c r="L21" s="484" t="str">
        <f>mergeValue(A21)&amp;"."&amp;mergeValue(B21)&amp;"."&amp;mergeValue(C21)&amp;"."&amp;mergeValue(D21)</f>
        <v>1.1.1.1</v>
      </c>
      <c r="M21" s="440" t="s">
        <v>20</v>
      </c>
      <c r="N21" s="471"/>
      <c r="O21" s="1200"/>
      <c r="P21" s="1200"/>
      <c r="Q21" s="1200"/>
      <c r="R21" s="1200"/>
      <c r="S21" s="1200"/>
      <c r="T21" s="1200"/>
      <c r="U21" s="1200"/>
      <c r="V21" s="1200"/>
      <c r="W21" s="1050" t="s">
        <v>571</v>
      </c>
    </row>
    <row r="22" spans="1:23" ht="78.75">
      <c r="A22" s="1157"/>
      <c r="B22" s="1157"/>
      <c r="C22" s="1157"/>
      <c r="D22" s="1157"/>
      <c r="E22" s="1157">
        <v>1</v>
      </c>
      <c r="F22" s="773"/>
      <c r="G22" s="773"/>
      <c r="H22" s="771">
        <v>1</v>
      </c>
      <c r="I22" s="1157">
        <v>1</v>
      </c>
      <c r="J22" s="773"/>
      <c r="K22" s="778"/>
      <c r="L22" s="484" t="str">
        <f>mergeValue(A22)&amp;"."&amp;mergeValue(B22)&amp;"."&amp;mergeValue(C22)&amp;"."&amp;mergeValue(D22)&amp;"."&amp;mergeValue(E22)</f>
        <v>1.1.1.1.1</v>
      </c>
      <c r="M22" s="446" t="s">
        <v>7</v>
      </c>
      <c r="N22" s="472"/>
      <c r="O22" s="1159"/>
      <c r="P22" s="1159"/>
      <c r="Q22" s="1159"/>
      <c r="R22" s="1159"/>
      <c r="S22" s="1159"/>
      <c r="T22" s="1159"/>
      <c r="U22" s="1159"/>
      <c r="V22" s="1159"/>
      <c r="W22" s="1050" t="s">
        <v>688</v>
      </c>
    </row>
    <row r="23" spans="1:27" ht="33.75">
      <c r="A23" s="1157"/>
      <c r="B23" s="1157"/>
      <c r="C23" s="1157"/>
      <c r="D23" s="1157"/>
      <c r="E23" s="1157"/>
      <c r="F23" s="1157">
        <v>1</v>
      </c>
      <c r="G23" s="771"/>
      <c r="H23" s="771"/>
      <c r="I23" s="1157"/>
      <c r="J23" s="1157">
        <v>1</v>
      </c>
      <c r="K23" s="779"/>
      <c r="L23" s="484" t="str">
        <f>mergeValue(A23)&amp;"."&amp;mergeValue(B23)&amp;"."&amp;mergeValue(C23)&amp;"."&amp;mergeValue(D23)&amp;"."&amp;mergeValue(E23)&amp;"."&amp;mergeValue(F23)</f>
        <v>1.1.1.1.1.1</v>
      </c>
      <c r="M23" s="447" t="s">
        <v>8</v>
      </c>
      <c r="N23" s="472"/>
      <c r="O23" s="1160"/>
      <c r="P23" s="1161"/>
      <c r="Q23" s="1161"/>
      <c r="R23" s="1161"/>
      <c r="S23" s="1161"/>
      <c r="T23" s="1161"/>
      <c r="U23" s="1161"/>
      <c r="V23" s="1162"/>
      <c r="W23" s="1050" t="s">
        <v>689</v>
      </c>
      <c r="Y23" s="396" t="str">
        <f>strCheckUnique(Z23:Z26)</f>
        <v/>
      </c>
      <c r="AA23" s="396" t="str">
        <f>IF(O23="","",O23&amp;":_")</f>
        <v/>
      </c>
    </row>
    <row r="24" spans="1:29" ht="122.1" customHeight="1">
      <c r="A24" s="1157"/>
      <c r="B24" s="1157"/>
      <c r="C24" s="1157"/>
      <c r="D24" s="1157"/>
      <c r="E24" s="1157"/>
      <c r="F24" s="1157"/>
      <c r="G24" s="771">
        <v>1</v>
      </c>
      <c r="H24" s="771"/>
      <c r="I24" s="1157"/>
      <c r="J24" s="1157"/>
      <c r="K24" s="779">
        <v>1</v>
      </c>
      <c r="L24" s="484" t="str">
        <f>mergeValue(A24)&amp;"."&amp;mergeValue(B24)&amp;"."&amp;mergeValue(C24)&amp;"."&amp;mergeValue(D24)&amp;"."&amp;mergeValue(E24)&amp;"."&amp;mergeValue(F24)&amp;"."&amp;mergeValue(G24)</f>
        <v>1.1.1.1.1.1.1</v>
      </c>
      <c r="M24" s="1010"/>
      <c r="N24" s="477"/>
      <c r="O24" s="1024"/>
      <c r="P24" s="454"/>
      <c r="Q24" s="454"/>
      <c r="R24" s="1163"/>
      <c r="S24" s="1165" t="s">
        <v>80</v>
      </c>
      <c r="T24" s="1163"/>
      <c r="U24" s="1165" t="s">
        <v>81</v>
      </c>
      <c r="V24" s="469"/>
      <c r="W24" s="1175" t="s">
        <v>690</v>
      </c>
      <c r="X24" s="392" t="str">
        <f>strCheckDate(O25:V25)</f>
        <v/>
      </c>
      <c r="Y24" s="396"/>
      <c r="Z24" s="396" t="str">
        <f>IF(M24="","",M24)</f>
        <v/>
      </c>
      <c r="AA24" s="396"/>
      <c r="AB24" s="396"/>
      <c r="AC24" s="396"/>
    </row>
    <row r="25" spans="1:23" ht="11.25" hidden="1">
      <c r="A25" s="1157"/>
      <c r="B25" s="1157"/>
      <c r="C25" s="1157"/>
      <c r="D25" s="1157"/>
      <c r="E25" s="1157"/>
      <c r="F25" s="1157"/>
      <c r="G25" s="771"/>
      <c r="H25" s="771"/>
      <c r="I25" s="1157"/>
      <c r="J25" s="1157"/>
      <c r="K25" s="779"/>
      <c r="L25" s="491"/>
      <c r="M25" s="537"/>
      <c r="N25" s="477"/>
      <c r="O25" s="475"/>
      <c r="P25" s="454"/>
      <c r="Q25" s="475" t="str">
        <f>R24&amp;"-"&amp;T24</f>
        <v>-</v>
      </c>
      <c r="R25" s="1164"/>
      <c r="S25" s="1165"/>
      <c r="T25" s="1164"/>
      <c r="U25" s="1165"/>
      <c r="V25" s="469"/>
      <c r="W25" s="1176"/>
    </row>
    <row r="26" spans="1:33" s="367" customFormat="1" ht="15" customHeight="1">
      <c r="A26" s="1157"/>
      <c r="B26" s="1157"/>
      <c r="C26" s="1157"/>
      <c r="D26" s="1157"/>
      <c r="E26" s="1157"/>
      <c r="F26" s="1157"/>
      <c r="G26" s="773"/>
      <c r="H26" s="771"/>
      <c r="I26" s="1157"/>
      <c r="J26" s="1157"/>
      <c r="K26" s="778"/>
      <c r="L26" s="430"/>
      <c r="M26" s="449" t="s">
        <v>23</v>
      </c>
      <c r="N26" s="443"/>
      <c r="O26" s="437"/>
      <c r="P26" s="437"/>
      <c r="Q26" s="437"/>
      <c r="R26" s="464"/>
      <c r="S26" s="456"/>
      <c r="T26" s="455"/>
      <c r="U26" s="443"/>
      <c r="V26" s="452"/>
      <c r="W26" s="1177"/>
      <c r="X26" s="393"/>
      <c r="Y26" s="393"/>
      <c r="Z26" s="393"/>
      <c r="AA26" s="393"/>
      <c r="AB26" s="393"/>
      <c r="AC26" s="393"/>
      <c r="AD26" s="393"/>
      <c r="AE26" s="393"/>
      <c r="AF26" s="393"/>
      <c r="AG26" s="393"/>
    </row>
    <row r="27" spans="1:33" s="367" customFormat="1" ht="15" customHeight="1">
      <c r="A27" s="1157"/>
      <c r="B27" s="1157"/>
      <c r="C27" s="1157"/>
      <c r="D27" s="1157"/>
      <c r="E27" s="1157"/>
      <c r="F27" s="773"/>
      <c r="G27" s="773"/>
      <c r="H27" s="771"/>
      <c r="I27" s="1157"/>
      <c r="J27" s="773"/>
      <c r="K27" s="778"/>
      <c r="L27" s="430"/>
      <c r="M27" s="448" t="s">
        <v>9</v>
      </c>
      <c r="N27" s="442"/>
      <c r="O27" s="437"/>
      <c r="P27" s="437"/>
      <c r="Q27" s="437"/>
      <c r="R27" s="464"/>
      <c r="S27" s="456"/>
      <c r="T27" s="455"/>
      <c r="U27" s="442"/>
      <c r="V27" s="456"/>
      <c r="W27" s="452"/>
      <c r="X27" s="393"/>
      <c r="Y27" s="393"/>
      <c r="Z27" s="393"/>
      <c r="AA27" s="393"/>
      <c r="AB27" s="393"/>
      <c r="AC27" s="393"/>
      <c r="AD27" s="393"/>
      <c r="AE27" s="393"/>
      <c r="AF27" s="393"/>
      <c r="AG27" s="393"/>
    </row>
    <row r="28" spans="1:33" s="367" customFormat="1" ht="15" customHeight="1">
      <c r="A28" s="1157"/>
      <c r="B28" s="1157"/>
      <c r="C28" s="1157"/>
      <c r="D28" s="1157"/>
      <c r="E28" s="777"/>
      <c r="F28" s="773"/>
      <c r="G28" s="773"/>
      <c r="H28" s="773"/>
      <c r="I28" s="769"/>
      <c r="J28" s="766"/>
      <c r="K28" s="776"/>
      <c r="L28" s="430"/>
      <c r="M28" s="443" t="s">
        <v>10</v>
      </c>
      <c r="N28" s="441"/>
      <c r="O28" s="437"/>
      <c r="P28" s="437"/>
      <c r="Q28" s="437"/>
      <c r="R28" s="464"/>
      <c r="S28" s="456"/>
      <c r="T28" s="455"/>
      <c r="U28" s="441"/>
      <c r="V28" s="456"/>
      <c r="W28" s="452"/>
      <c r="X28" s="393"/>
      <c r="Y28" s="393"/>
      <c r="Z28" s="393"/>
      <c r="AA28" s="393"/>
      <c r="AB28" s="393"/>
      <c r="AC28" s="393"/>
      <c r="AD28" s="393"/>
      <c r="AE28" s="393"/>
      <c r="AF28" s="393"/>
      <c r="AG28" s="393"/>
    </row>
    <row r="29" spans="1:33" s="367" customFormat="1" ht="15" customHeight="1">
      <c r="A29" s="1157"/>
      <c r="B29" s="1157"/>
      <c r="C29" s="1157"/>
      <c r="D29" s="777"/>
      <c r="E29" s="777"/>
      <c r="F29" s="773"/>
      <c r="G29" s="773"/>
      <c r="H29" s="773"/>
      <c r="I29" s="769"/>
      <c r="J29" s="766"/>
      <c r="K29" s="776"/>
      <c r="L29" s="430"/>
      <c r="M29" s="442" t="s">
        <v>15</v>
      </c>
      <c r="N29" s="441"/>
      <c r="O29" s="437"/>
      <c r="P29" s="437"/>
      <c r="Q29" s="437"/>
      <c r="R29" s="464"/>
      <c r="S29" s="456"/>
      <c r="T29" s="455"/>
      <c r="U29" s="441"/>
      <c r="V29" s="456"/>
      <c r="W29" s="452"/>
      <c r="X29" s="393"/>
      <c r="Y29" s="393"/>
      <c r="Z29" s="393"/>
      <c r="AA29" s="393"/>
      <c r="AB29" s="393"/>
      <c r="AC29" s="393"/>
      <c r="AD29" s="393"/>
      <c r="AE29" s="393"/>
      <c r="AF29" s="393"/>
      <c r="AG29" s="393"/>
    </row>
    <row r="30" spans="1:33" s="367" customFormat="1" ht="15" customHeight="1">
      <c r="A30" s="1157"/>
      <c r="B30" s="1157"/>
      <c r="C30" s="777"/>
      <c r="D30" s="777"/>
      <c r="E30" s="777"/>
      <c r="F30" s="777"/>
      <c r="G30" s="782"/>
      <c r="H30" s="769"/>
      <c r="I30" s="780"/>
      <c r="J30" s="766"/>
      <c r="K30" s="781"/>
      <c r="L30" s="430"/>
      <c r="M30" s="441" t="s">
        <v>16</v>
      </c>
      <c r="N30" s="441"/>
      <c r="O30" s="437"/>
      <c r="P30" s="437"/>
      <c r="Q30" s="437"/>
      <c r="R30" s="464"/>
      <c r="S30" s="456"/>
      <c r="T30" s="455"/>
      <c r="U30" s="441"/>
      <c r="V30" s="456"/>
      <c r="W30" s="452"/>
      <c r="X30" s="393"/>
      <c r="Y30" s="393"/>
      <c r="Z30" s="393"/>
      <c r="AA30" s="393"/>
      <c r="AB30" s="393"/>
      <c r="AC30" s="393"/>
      <c r="AD30" s="393"/>
      <c r="AE30" s="393"/>
      <c r="AF30" s="393"/>
      <c r="AG30" s="393"/>
    </row>
    <row r="31" spans="1:33" s="367" customFormat="1" ht="15" customHeight="1">
      <c r="A31" s="1157"/>
      <c r="B31" s="777"/>
      <c r="C31" s="777"/>
      <c r="D31" s="777"/>
      <c r="E31" s="777"/>
      <c r="F31" s="777"/>
      <c r="G31" s="782"/>
      <c r="H31" s="769"/>
      <c r="I31" s="769"/>
      <c r="J31" s="766"/>
      <c r="K31" s="776"/>
      <c r="L31" s="430"/>
      <c r="M31" s="450" t="s">
        <v>17</v>
      </c>
      <c r="N31" s="441"/>
      <c r="O31" s="437"/>
      <c r="P31" s="437"/>
      <c r="Q31" s="437"/>
      <c r="R31" s="464"/>
      <c r="S31" s="456"/>
      <c r="T31" s="455"/>
      <c r="U31" s="441"/>
      <c r="V31" s="456"/>
      <c r="W31" s="452"/>
      <c r="X31" s="393"/>
      <c r="Y31" s="393"/>
      <c r="Z31" s="393"/>
      <c r="AA31" s="393"/>
      <c r="AB31" s="393"/>
      <c r="AC31" s="393"/>
      <c r="AD31" s="393"/>
      <c r="AE31" s="393"/>
      <c r="AF31" s="393"/>
      <c r="AG31" s="393"/>
    </row>
    <row r="32" spans="1:33" s="367" customFormat="1" ht="15" customHeight="1">
      <c r="A32" s="765"/>
      <c r="B32" s="765"/>
      <c r="C32" s="765"/>
      <c r="D32" s="765"/>
      <c r="E32" s="765"/>
      <c r="F32" s="765"/>
      <c r="G32" s="765"/>
      <c r="H32" s="765"/>
      <c r="I32" s="765"/>
      <c r="J32" s="765"/>
      <c r="K32" s="765"/>
      <c r="L32" s="430"/>
      <c r="M32" s="457" t="s">
        <v>293</v>
      </c>
      <c r="N32" s="441"/>
      <c r="O32" s="437"/>
      <c r="P32" s="437"/>
      <c r="Q32" s="437"/>
      <c r="R32" s="464"/>
      <c r="S32" s="456"/>
      <c r="T32" s="455"/>
      <c r="U32" s="441"/>
      <c r="V32" s="456"/>
      <c r="W32" s="452"/>
      <c r="X32" s="393"/>
      <c r="Y32" s="393"/>
      <c r="Z32" s="393"/>
      <c r="AA32" s="393"/>
      <c r="AB32" s="393"/>
      <c r="AC32" s="393"/>
      <c r="AD32" s="393"/>
      <c r="AE32" s="393"/>
      <c r="AF32" s="393"/>
      <c r="AG32" s="393"/>
    </row>
    <row r="33" spans="12:21" ht="3" customHeight="1">
      <c r="L33" s="377"/>
      <c r="M33" s="377"/>
      <c r="N33" s="377"/>
      <c r="O33" s="377"/>
      <c r="P33" s="377"/>
      <c r="Q33" s="377"/>
      <c r="R33" s="377"/>
      <c r="S33" s="377"/>
      <c r="T33" s="377"/>
      <c r="U33" s="377"/>
    </row>
    <row r="34" spans="12:23" ht="133.5" customHeight="1">
      <c r="L34" s="1">
        <v>1</v>
      </c>
      <c r="M34" s="1150" t="s">
        <v>691</v>
      </c>
      <c r="N34" s="1150"/>
      <c r="O34" s="1150"/>
      <c r="P34" s="1150"/>
      <c r="Q34" s="1150"/>
      <c r="R34" s="1150"/>
      <c r="S34" s="1150"/>
      <c r="T34" s="1150"/>
      <c r="U34" s="1150"/>
      <c r="V34" s="1150"/>
      <c r="W34" s="1150"/>
    </row>
  </sheetData>
  <sheetProtection password="FA9C" sheet="1" objects="1" scenarios="1" formatColumns="0" formatRows="0"/>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6">
    <dataValidation allowBlank="1" prompt="Для выбора выполните двойной щелчок левой клавиши мыши по соответствующей ячейке." sqref="L26:V3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W27:W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dataValidation allowBlank="1" prompt="Для выбора выполните двойной щелчок левой клавиши мыши по соответствующей ячейке." sqref="WVT983066:WWE98307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JS18:JS2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WMI983058:WMI983064 WWE983058:WWE983064">
      <formula1>900</formula1>
    </dataValidation>
    <dataValidation type="list" allowBlank="1" showInputMessage="1" prompt="Выберите значение из списка" errorTitle="Ошибка" error="Выберите значение из списка" sqref="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formula1>kind_of_cons</formula1>
    </dataValidation>
    <dataValidation type="list" allowBlank="1" showInputMessage="1" prompt="Выберите значение из списка"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type="decimal" allowBlank="1" showErrorMessage="1" errorTitle="Ошибка" error="Допускается ввод только неотрицательных чисел!"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T24:T25 JN24:JN25 JP24:JP25 TJ24:TJ25 TL24:TL25 ADF24:ADF25 ADH24:ADH25 ANB24:ANB25 AND24:AND25 AWX24:AWX25 AWZ24:AWZ25 BGT24:BGT25 BGV24:BGV25 BQP24:BQP25 BQR24:BQR25 CAL24:CAL25 CAN24:CAN25 CKH24:CKH25 CKJ24:CKJ25 CUD24:CUD25 CUF24:CUF25 DDZ24:DDZ25 DEB24:DEB25 DNV24:DNV25 DNX24:DNX25 DXR24:DXR25 DXT24:DXT25 EHN24:EHN25 EHP24:EHP25 ERJ24:ERJ25 ERL24:ERL25 FBF24:FBF25 FBH24:FBH25 FLB24:FLB25 FLD24:FLD25 FUX24:FUX25 FUZ24:FUZ25 GET24:GET25 GEV24:GEV25 GOP24:GOP25 GOR24:GOR25 GYL24:GYL25 GYN24:GYN25 HIH24:HIH25 HIJ24:HIJ25 HSD24:HSD25 HSF24:HSF25 IBZ24:IBZ25 ICB24:ICB25 ILV24:ILV25 ILX24:ILX25 IVR24:IVR25 IVT24:IVT25 JFN24:JFN25 JFP24:JFP25 JPJ24:JPJ25 JPL24:JPL25 JZF24:JZF25 JZH24:JZH25 KJB24:KJB25 KJD24:KJD25 KSX24:KSX25 KSZ24:KSZ25 LCT24:LCT25 LCV24:LCV25 LMP24:LMP25 LMR24:LMR25 LWL24:LWL25 LWN24:LWN25 MGH24:MGH25 MGJ24:MGJ25 MQD24:MQD25 MQF24:MQF25 MZZ24:MZZ25 NAB24:NAB25 NJV24:NJV25 NJX24:NJX25 NTR24:NTR25 NTT24:NTT25 ODN24:ODN25 ODP24:ODP25 ONJ24:ONJ25 ONL24:ONL25 OXF24:OXF25 OXH24:OXH25 PHB24:PHB25 PHD24:PHD25 PQX24:PQX25 PQZ24:PQZ25 QAT24:QAT25 QAV24:QAV25 QKP24:QKP25 QKR24:QKR25 QUL24:QUL25 QUN24:QUN25 REH24:REH25 REJ24:REJ25 ROD24:ROD25 ROF24:ROF25 RXZ24:RXZ25 RYB24:RYB25 SHV24:SHV25 SHX24:SHX25 SRR24:SRR25 SRT24:SRT25 TBN24:TBN25 TBP24:TBP25 TLJ24:TLJ25 TLL24:TLL25 TVF24:TVF25 TVH24:TVH25 UFB24:UFB25 UFD24:UFD25 UOX24:UOX25 UOZ24:UOZ25 UYT24:UYT25 UYV24:UYV25 VIP24:VIP25 VIR24:VIR25 VSL24:VSL25 VSN24:VSN25 WCH24:WCH25 WCJ24:WCJ25 WMD24:WMD25 WMF24:WMF25 WVZ24:WVZ25 WWB24:WWB25 R65560:R65561 T65560:T65561 JN65560:JN65561 JP65560:JP65561 TJ65560:TJ65561 TL65560:TL65561 ADF65560:ADF65561 ADH65560:ADH65561 ANB65560:ANB65561 AND65560:AND65561 AWX65560:AWX65561 AWZ65560:AWZ65561 BGT65560:BGT65561 BGV65560:BGV65561 BQP65560:BQP65561 BQR65560:BQR65561 CAL65560:CAL65561 CAN65560:CAN65561 CKH65560:CKH65561 CKJ65560:CKJ65561 CUD65560:CUD65561 CUF65560:CUF65561 DDZ65560:DDZ65561 DEB65560:DEB65561 DNV65560:DNV65561 DNX65560:DNX65561 DXR65560:DXR65561 DXT65560:DXT65561 EHN65560:EHN65561 EHP65560:EHP65561 ERJ65560:ERJ65561 ERL65560:ERL65561 FBF65560:FBF65561 FBH65560:FBH65561 FLB65560:FLB65561 FLD65560:FLD65561 FUX65560:FUX65561 FUZ65560:FUZ65561 GET65560:GET65561 GEV65560:GEV65561 GOP65560:GOP65561 GOR65560:GOR65561 GYL65560:GYL65561 GYN65560:GYN65561 HIH65560:HIH65561 HIJ65560:HIJ65561 HSD65560:HSD65561 HSF65560:HSF65561 IBZ65560:IBZ65561 ICB65560:ICB65561 ILV65560:ILV65561 ILX65560:ILX65561 IVR65560:IVR65561 IVT65560:IVT65561 JFN65560:JFN65561 JFP65560:JFP65561 JPJ65560:JPJ65561 JPL65560:JPL65561 JZF65560:JZF65561 JZH65560:JZH65561 KJB65560:KJB65561 KJD65560:KJD65561 KSX65560:KSX65561 KSZ65560:KSZ65561 LCT65560:LCT65561 LCV65560:LCV65561 LMP65560:LMP65561 LMR65560:LMR65561 LWL65560:LWL65561 LWN65560:LWN65561 MGH65560:MGH65561 MGJ65560:MGJ65561 MQD65560:MQD65561 MQF65560:MQF65561 MZZ65560:MZZ65561 NAB65560:NAB65561 NJV65560:NJV65561 NJX65560:NJX65561 NTR65560:NTR65561 NTT65560:NTT65561 ODN65560:ODN65561 ODP65560:ODP65561 ONJ65560:ONJ65561 ONL65560:ONL65561 OXF65560:OXF65561 OXH65560:OXH65561 PHB65560:PHB65561 PHD65560:PHD65561 PQX65560:PQX65561 PQZ65560:PQZ65561 QAT65560:QAT65561 QAV65560:QAV65561 QKP65560:QKP65561 QKR65560:QKR65561 QUL65560:QUL65561 QUN65560:QUN65561 REH65560:REH65561 REJ65560:REJ65561 ROD65560:ROD65561 ROF65560:ROF65561 RXZ65560:RXZ65561 RYB65560:RYB65561 SHV65560:SHV65561 SHX65560:SHX65561 SRR65560:SRR65561 SRT65560:SRT65561 TBN65560:TBN65561 TBP65560:TBP65561 TLJ65560:TLJ65561 TLL65560:TLL65561 TVF65560:TVF65561 TVH65560:TVH65561 UFB65560:UFB65561 UFD65560:UFD65561 UOX65560:UOX65561 UOZ65560:UOZ65561 UYT65560:UYT65561 UYV65560:UYV65561 VIP65560:VIP65561 VIR65560:VIR65561 VSL65560:VSL65561 VSN65560:VSN65561 WCH65560:WCH65561 WCJ65560:WCJ65561 WMD65560:WMD65561 WMF65560:WMF65561 WVZ65560:WVZ65561 WWB65560:WWB65561 R131096:R131097 T131096:T131097 JN131096:JN131097 JP131096:JP131097 TJ131096:TJ131097 TL131096:TL131097 ADF131096:ADF131097 ADH131096:ADH131097 ANB131096:ANB131097 AND131096:AND131097 AWX131096:AWX131097 AWZ131096:AWZ131097 BGT131096:BGT131097 BGV131096:BGV131097 BQP131096:BQP131097 BQR131096:BQR131097 CAL131096:CAL131097 CAN131096:CAN131097 CKH131096:CKH131097 CKJ131096:CKJ131097 CUD131096:CUD131097 CUF131096:CUF131097 DDZ131096:DDZ131097 DEB131096:DEB131097 DNV131096:DNV131097 DNX131096:DNX131097 DXR131096:DXR131097 DXT131096:DXT131097 EHN131096:EHN131097 EHP131096:EHP131097 ERJ131096:ERJ131097 ERL131096:ERL131097 FBF131096:FBF131097 FBH131096:FBH131097 FLB131096:FLB131097 FLD131096:FLD131097 FUX131096:FUX131097 FUZ131096:FUZ131097 GET131096:GET131097 GEV131096:GEV131097 GOP131096:GOP131097 GOR131096:GOR131097 GYL131096:GYL131097 GYN131096:GYN131097 HIH131096:HIH131097 HIJ131096:HIJ131097 HSD131096:HSD131097 HSF131096:HSF131097 IBZ131096:IBZ131097 ICB131096:ICB131097 ILV131096:ILV131097 ILX131096:ILX131097 IVR131096:IVR131097 IVT131096:IVT131097 JFN131096:JFN131097 JFP131096:JFP131097 JPJ131096:JPJ131097 JPL131096:JPL131097 JZF131096:JZF131097 JZH131096:JZH131097 KJB131096:KJB131097 KJD131096:KJD131097 KSX131096:KSX131097 KSZ131096:KSZ131097 LCT131096:LCT131097 LCV131096:LCV131097 LMP131096:LMP131097 LMR131096:LMR131097 LWL131096:LWL131097 LWN131096:LWN131097 MGH131096:MGH131097 MGJ131096:MGJ131097 MQD131096:MQD131097 MQF131096:MQF131097 MZZ131096:MZZ131097 NAB131096:NAB131097 NJV131096:NJV131097 NJX131096:NJX131097 NTR131096:NTR131097 NTT131096:NTT131097 ODN131096:ODN131097 ODP131096:ODP131097 ONJ131096:ONJ131097 ONL131096:ONL131097 OXF131096:OXF131097 OXH131096:OXH131097 PHB131096:PHB131097 PHD131096:PHD131097 PQX131096:PQX131097 PQZ131096:PQZ131097 QAT131096:QAT131097 QAV131096:QAV131097 QKP131096:QKP131097 QKR131096:QKR131097 QUL131096:QUL131097 QUN131096:QUN131097 REH131096:REH131097 REJ131096:REJ131097 ROD131096:ROD131097 ROF131096:ROF131097 RXZ131096:RXZ131097 RYB131096:RYB131097 SHV131096:SHV131097 SHX131096:SHX131097 SRR131096:SRR131097 SRT131096:SRT131097 TBN131096:TBN131097 TBP131096:TBP131097 TLJ131096:TLJ131097 TLL131096:TLL131097 TVF131096:TVF131097 TVH131096:TVH131097 UFB131096:UFB131097 UFD131096:UFD131097 UOX131096:UOX131097 UOZ131096:UOZ131097 UYT131096:UYT131097 UYV131096:UYV131097 VIP131096:VIP131097 VIR131096:VIR131097 VSL131096:VSL131097 VSN131096:VSN131097 WCH131096:WCH131097 WCJ131096:WCJ131097 WMD131096:WMD131097 WMF131096:WMF131097 WVZ131096:WVZ131097 WWB131096:WWB131097 R196632:R196633 T196632:T196633 JN196632:JN196633 JP196632:JP196633 TJ196632:TJ196633 TL196632:TL196633 ADF196632:ADF196633 ADH196632:ADH196633 ANB196632:ANB196633 AND196632:AND196633 AWX196632:AWX196633 AWZ196632:AWZ196633 BGT196632:BGT196633 BGV196632:BGV196633 BQP196632:BQP196633 BQR196632:BQR196633 CAL196632:CAL196633 CAN196632:CAN196633 CKH196632:CKH196633 CKJ196632:CKJ196633 CUD196632:CUD196633 CUF196632:CUF196633 DDZ196632:DDZ196633 DEB196632:DEB196633 DNV196632:DNV196633 DNX196632:DNX196633 DXR196632:DXR196633 DXT196632:DXT196633 EHN196632:EHN196633 EHP196632:EHP196633 ERJ196632:ERJ196633 ERL196632:ERL196633 FBF196632:FBF196633 FBH196632:FBH196633 FLB196632:FLB196633 FLD196632:FLD196633 FUX196632:FUX196633 FUZ196632:FUZ196633 GET196632:GET196633 GEV196632:GEV196633 GOP196632:GOP196633 GOR196632:GOR196633 GYL196632:GYL196633 GYN196632:GYN196633 HIH196632:HIH196633 HIJ196632:HIJ196633 HSD196632:HSD196633 HSF196632:HSF196633 IBZ196632:IBZ196633 ICB196632:ICB196633 ILV196632:ILV196633 ILX196632:ILX196633 IVR196632:IVR196633 IVT196632:IVT196633 JFN196632:JFN196633 JFP196632:JFP196633 JPJ196632:JPJ196633 JPL196632:JPL196633 JZF196632:JZF196633 JZH196632:JZH196633 KJB196632:KJB196633 KJD196632:KJD196633 KSX196632:KSX196633 KSZ196632:KSZ196633 LCT196632:LCT196633 LCV196632:LCV196633 LMP196632:LMP196633 LMR196632:LMR196633 LWL196632:LWL196633 LWN196632:LWN196633 MGH196632:MGH196633 MGJ196632:MGJ196633 MQD196632:MQD196633 MQF196632:MQF196633 MZZ196632:MZZ196633 NAB196632:NAB196633 NJV196632:NJV196633 NJX196632:NJX196633 NTR196632:NTR196633 NTT196632:NTT196633 ODN196632:ODN196633 ODP196632:ODP196633 ONJ196632:ONJ196633 ONL196632:ONL196633 OXF196632:OXF196633 OXH196632:OXH196633 PHB196632:PHB196633 PHD196632:PHD196633 PQX196632:PQX196633 PQZ196632:PQZ196633 QAT196632:QAT196633 QAV196632:QAV196633 QKP196632:QKP196633 QKR196632:QKR196633 QUL196632:QUL196633 QUN196632:QUN196633 REH196632:REH196633 REJ196632:REJ196633 ROD196632:ROD196633 ROF196632:ROF196633 RXZ196632:RXZ196633 RYB196632:RYB196633 SHV196632:SHV196633 SHX196632:SHX196633 SRR196632:SRR196633 SRT196632:SRT196633 TBN196632:TBN196633 TBP196632:TBP196633 TLJ196632:TLJ196633 TLL196632:TLL196633 TVF196632:TVF196633 TVH196632:TVH196633 UFB196632:UFB196633 UFD196632:UFD196633 UOX196632:UOX196633 UOZ196632:UOZ196633 UYT196632:UYT196633 UYV196632:UYV196633 VIP196632:VIP196633 VIR196632:VIR196633 VSL196632:VSL196633 VSN196632:VSN196633 WCH196632:WCH196633 WCJ196632:WCJ196633 WMD196632:WMD196633 WMF196632:WMF196633 WVZ196632:WVZ196633 WWB196632:WWB196633 R262168:R262169 T262168:T262169 JN262168:JN262169 JP262168:JP262169 TJ262168:TJ262169 TL262168:TL262169 ADF262168:ADF262169 ADH262168:ADH262169 ANB262168:ANB262169 AND262168:AND262169 AWX262168:AWX262169 AWZ262168:AWZ262169 BGT262168:BGT262169 BGV262168:BGV262169 BQP262168:BQP262169 BQR262168:BQR262169 CAL262168:CAL262169 CAN262168:CAN262169 CKH262168:CKH262169 CKJ262168:CKJ262169 CUD262168:CUD262169 CUF262168:CUF262169 DDZ262168:DDZ262169 DEB262168:DEB262169 DNV262168:DNV262169 DNX262168:DNX262169 DXR262168:DXR262169 DXT262168:DXT262169 EHN262168:EHN262169 EHP262168:EHP262169 ERJ262168:ERJ262169 ERL262168:ERL262169 FBF262168:FBF262169 FBH262168:FBH262169 FLB262168:FLB262169 FLD262168:FLD262169 FUX262168:FUX262169 FUZ262168:FUZ262169 GET262168:GET262169 GEV262168:GEV262169 GOP262168:GOP262169 GOR262168:GOR262169 GYL262168:GYL262169 GYN262168:GYN262169 HIH262168:HIH262169 HIJ262168:HIJ262169 HSD262168:HSD262169 HSF262168:HSF262169 IBZ262168:IBZ262169 ICB262168:ICB262169 ILV262168:ILV262169 ILX262168:ILX262169 IVR262168:IVR262169 IVT262168:IVT262169 JFN262168:JFN262169 JFP262168:JFP262169 JPJ262168:JPJ262169 JPL262168:JPL262169 JZF262168:JZF262169 JZH262168:JZH262169 KJB262168:KJB262169 KJD262168:KJD262169 KSX262168:KSX262169 KSZ262168:KSZ262169 LCT262168:LCT262169 LCV262168:LCV262169 LMP262168:LMP262169 LMR262168:LMR262169 LWL262168:LWL262169 LWN262168:LWN262169 MGH262168:MGH262169 MGJ262168:MGJ262169 MQD262168:MQD262169 MQF262168:MQF262169 MZZ262168:MZZ262169 NAB262168:NAB262169 NJV262168:NJV262169 NJX262168:NJX262169 NTR262168:NTR262169 NTT262168:NTT262169 ODN262168:ODN262169 ODP262168:ODP262169 ONJ262168:ONJ262169 ONL262168:ONL262169 OXF262168:OXF262169 OXH262168:OXH262169 PHB262168:PHB262169 PHD262168:PHD262169 PQX262168:PQX262169 PQZ262168:PQZ262169 QAT262168:QAT262169 QAV262168:QAV262169 QKP262168:QKP262169 QKR262168:QKR262169 QUL262168:QUL262169 QUN262168:QUN262169 REH262168:REH262169 REJ262168:REJ262169 ROD262168:ROD262169 ROF262168:ROF262169 RXZ262168:RXZ262169 RYB262168:RYB262169 SHV262168:SHV262169 SHX262168:SHX262169 SRR262168:SRR262169 SRT262168:SRT262169 TBN262168:TBN262169 TBP262168:TBP262169 TLJ262168:TLJ262169 TLL262168:TLL262169 TVF262168:TVF262169 TVH262168:TVH262169 UFB262168:UFB262169 UFD262168:UFD262169 UOX262168:UOX262169 UOZ262168:UOZ262169 UYT262168:UYT262169 UYV262168:UYV262169 VIP262168:VIP262169 VIR262168:VIR262169 VSL262168:VSL262169 VSN262168:VSN262169 WCH262168:WCH262169 WCJ262168:WCJ262169 WMD262168:WMD262169 WMF262168:WMF262169 WVZ262168:WVZ262169 WWB262168:WWB262169 R327704:R327705 T327704:T327705 JN327704:JN327705 JP327704:JP327705 TJ327704:TJ327705 TL327704:TL327705 ADF327704:ADF327705 ADH327704:ADH327705 ANB327704:ANB327705 AND327704:AND327705 AWX327704:AWX327705 AWZ327704:AWZ327705 BGT327704:BGT327705 BGV327704:BGV327705 BQP327704:BQP327705 BQR327704:BQR327705 CAL327704:CAL327705 CAN327704:CAN327705 CKH327704:CKH327705 CKJ327704:CKJ327705 CUD327704:CUD327705 CUF327704:CUF327705 DDZ327704:DDZ327705 DEB327704:DEB327705 DNV327704:DNV327705 DNX327704:DNX327705 DXR327704:DXR327705 DXT327704:DXT327705 EHN327704:EHN327705 EHP327704:EHP327705 ERJ327704:ERJ327705 ERL327704:ERL327705 FBF327704:FBF327705 FBH327704:FBH327705 FLB327704:FLB327705 FLD327704:FLD327705 FUX327704:FUX327705 FUZ327704:FUZ327705 GET327704:GET327705 GEV327704:GEV327705 GOP327704:GOP327705 GOR327704:GOR327705 GYL327704:GYL327705 GYN327704:GYN327705 HIH327704:HIH327705 HIJ327704:HIJ327705 HSD327704:HSD327705 HSF327704:HSF327705 IBZ327704:IBZ327705 ICB327704:ICB327705 ILV327704:ILV327705 ILX327704:ILX327705 IVR327704:IVR327705 IVT327704:IVT327705 JFN327704:JFN327705 JFP327704:JFP327705 JPJ327704:JPJ327705 JPL327704:JPL327705 JZF327704:JZF327705 JZH327704:JZH327705 KJB327704:KJB327705 KJD327704:KJD327705 KSX327704:KSX327705 KSZ327704:KSZ327705 LCT327704:LCT327705 LCV327704:LCV327705 LMP327704:LMP327705 LMR327704:LMR327705 LWL327704:LWL327705 LWN327704:LWN327705 MGH327704:MGH327705 MGJ327704:MGJ327705 MQD327704:MQD327705 MQF327704:MQF327705 MZZ327704:MZZ327705 NAB327704:NAB327705 NJV327704:NJV327705 NJX327704:NJX327705 NTR327704:NTR327705 NTT327704:NTT327705 ODN327704:ODN327705 ODP327704:ODP327705 ONJ327704:ONJ327705 ONL327704:ONL327705 OXF327704:OXF327705 OXH327704:OXH327705 PHB327704:PHB327705 PHD327704:PHD327705 PQX327704:PQX327705 PQZ327704:PQZ327705 QAT327704:QAT327705 QAV327704:QAV327705 QKP327704:QKP327705 QKR327704:QKR327705 QUL327704:QUL327705 QUN327704:QUN327705 REH327704:REH327705 REJ327704:REJ327705 ROD327704:ROD327705 ROF327704:ROF327705 RXZ327704:RXZ327705 RYB327704:RYB327705 SHV327704:SHV327705 SHX327704:SHX327705 SRR327704:SRR327705 SRT327704:SRT327705 TBN327704:TBN327705 TBP327704:TBP327705 TLJ327704:TLJ327705 TLL327704:TLL327705 TVF327704:TVF327705 TVH327704:TVH327705 UFB327704:UFB327705 UFD327704:UFD327705 UOX327704:UOX327705 UOZ327704:UOZ327705 UYT327704:UYT327705 UYV327704:UYV327705 VIP327704:VIP327705 VIR327704:VIR327705 VSL327704:VSL327705 VSN327704:VSN327705 WCH327704:WCH327705 WCJ327704:WCJ327705 WMD327704:WMD327705 WMF327704:WMF327705 WVZ327704:WVZ327705 WWB327704:WWB327705 R393240:R393241 T393240:T393241 JN393240:JN393241 JP393240:JP393241 TJ393240:TJ393241 TL393240:TL393241 ADF393240:ADF393241 ADH393240:ADH393241 ANB393240:ANB393241 AND393240:AND393241 AWX393240:AWX393241 AWZ393240:AWZ393241 BGT393240:BGT393241 BGV393240:BGV393241 BQP393240:BQP393241 BQR393240:BQR393241 CAL393240:CAL393241 CAN393240:CAN393241 CKH393240:CKH393241 CKJ393240:CKJ393241 CUD393240:CUD393241 CUF393240:CUF393241 DDZ393240:DDZ393241 DEB393240:DEB393241 DNV393240:DNV393241 DNX393240:DNX393241 DXR393240:DXR393241 DXT393240:DXT393241 EHN393240:EHN393241 EHP393240:EHP393241 ERJ393240:ERJ393241 ERL393240:ERL393241 FBF393240:FBF393241 FBH393240:FBH393241 FLB393240:FLB393241 FLD393240:FLD393241 FUX393240:FUX393241 FUZ393240:FUZ393241 GET393240:GET393241 GEV393240:GEV393241 GOP393240:GOP393241 GOR393240:GOR393241 GYL393240:GYL393241 GYN393240:GYN393241 HIH393240:HIH393241 HIJ393240:HIJ393241 HSD393240:HSD393241 HSF393240:HSF393241 IBZ393240:IBZ393241 ICB393240:ICB393241 ILV393240:ILV393241 ILX393240:ILX393241 IVR393240:IVR393241 IVT393240:IVT393241 JFN393240:JFN393241 JFP393240:JFP393241 JPJ393240:JPJ393241 JPL393240:JPL393241 JZF393240:JZF393241 JZH393240:JZH393241 KJB393240:KJB393241 KJD393240:KJD393241 KSX393240:KSX393241 KSZ393240:KSZ393241 LCT393240:LCT393241 LCV393240:LCV393241 LMP393240:LMP393241 LMR393240:LMR393241 LWL393240:LWL393241 LWN393240:LWN393241 MGH393240:MGH393241 MGJ393240:MGJ393241 MQD393240:MQD393241 MQF393240:MQF393241 MZZ393240:MZZ393241 NAB393240:NAB393241 NJV393240:NJV393241 NJX393240:NJX393241 NTR393240:NTR393241 NTT393240:NTT393241 ODN393240:ODN393241 ODP393240:ODP393241 ONJ393240:ONJ393241 ONL393240:ONL393241 OXF393240:OXF393241 OXH393240:OXH393241 PHB393240:PHB393241 PHD393240:PHD393241 PQX393240:PQX393241 PQZ393240:PQZ393241 QAT393240:QAT393241 QAV393240:QAV393241 QKP393240:QKP393241 QKR393240:QKR393241 QUL393240:QUL393241 QUN393240:QUN393241 REH393240:REH393241 REJ393240:REJ393241 ROD393240:ROD393241 ROF393240:ROF393241 RXZ393240:RXZ393241 RYB393240:RYB393241 SHV393240:SHV393241 SHX393240:SHX393241 SRR393240:SRR393241 SRT393240:SRT393241 TBN393240:TBN393241 TBP393240:TBP393241 TLJ393240:TLJ393241 TLL393240:TLL393241 TVF393240:TVF393241 TVH393240:TVH393241 UFB393240:UFB393241 UFD393240:UFD393241 UOX393240:UOX393241 UOZ393240:UOZ393241 UYT393240:UYT393241 UYV393240:UYV393241 VIP393240:VIP393241 VIR393240:VIR393241 VSL393240:VSL393241 VSN393240:VSN393241 WCH393240:WCH393241 WCJ393240:WCJ393241 WMD393240:WMD393241 WMF393240:WMF393241 WVZ393240:WVZ393241 WWB393240:WWB393241 R458776:R458777 T458776:T458777 JN458776:JN458777 JP458776:JP458777 TJ458776:TJ458777 TL458776:TL458777 ADF458776:ADF458777 ADH458776:ADH458777 ANB458776:ANB458777 AND458776:AND458777 AWX458776:AWX458777 AWZ458776:AWZ458777 BGT458776:BGT458777 BGV458776:BGV458777 BQP458776:BQP458777 BQR458776:BQR458777 CAL458776:CAL458777 CAN458776:CAN458777 CKH458776:CKH458777 CKJ458776:CKJ458777 CUD458776:CUD458777 CUF458776:CUF458777 DDZ458776:DDZ458777 DEB458776:DEB458777 DNV458776:DNV458777 DNX458776:DNX458777 DXR458776:DXR458777 DXT458776:DXT458777 EHN458776:EHN458777 EHP458776:EHP458777 ERJ458776:ERJ458777 ERL458776:ERL458777 FBF458776:FBF458777 FBH458776:FBH458777 FLB458776:FLB458777 FLD458776:FLD458777 FUX458776:FUX458777 FUZ458776:FUZ458777 GET458776:GET458777 GEV458776:GEV458777 GOP458776:GOP458777 GOR458776:GOR458777 GYL458776:GYL458777 GYN458776:GYN458777 HIH458776:HIH458777 HIJ458776:HIJ458777 HSD458776:HSD458777 HSF458776:HSF458777 IBZ458776:IBZ458777 ICB458776:ICB458777 ILV458776:ILV458777 ILX458776:ILX458777 IVR458776:IVR458777 IVT458776:IVT458777 JFN458776:JFN458777 JFP458776:JFP458777 JPJ458776:JPJ458777 JPL458776:JPL458777 JZF458776:JZF458777 JZH458776:JZH458777 KJB458776:KJB458777 KJD458776:KJD458777 KSX458776:KSX458777 KSZ458776:KSZ458777 LCT458776:LCT458777 LCV458776:LCV458777 LMP458776:LMP458777 LMR458776:LMR458777 LWL458776:LWL458777 LWN458776:LWN458777 MGH458776:MGH458777 MGJ458776:MGJ458777 MQD458776:MQD458777 MQF458776:MQF458777 MZZ458776:MZZ458777 NAB458776:NAB458777 NJV458776:NJV458777 NJX458776:NJX458777 NTR458776:NTR458777 NTT458776:NTT458777 ODN458776:ODN458777 ODP458776:ODP458777 ONJ458776:ONJ458777 ONL458776:ONL458777 OXF458776:OXF458777 OXH458776:OXH458777 PHB458776:PHB458777 PHD458776:PHD458777 PQX458776:PQX458777 PQZ458776:PQZ458777 QAT458776:QAT458777 QAV458776:QAV458777 QKP458776:QKP458777 QKR458776:QKR458777 QUL458776:QUL458777 QUN458776:QUN458777 REH458776:REH458777 REJ458776:REJ458777 ROD458776:ROD458777 ROF458776:ROF458777 RXZ458776:RXZ458777 RYB458776:RYB458777 SHV458776:SHV458777 SHX458776:SHX458777 SRR458776:SRR458777 SRT458776:SRT458777 TBN458776:TBN458777 TBP458776:TBP458777 TLJ458776:TLJ458777 TLL458776:TLL458777 TVF458776:TVF458777 TVH458776:TVH458777 UFB458776:UFB458777 UFD458776:UFD458777 UOX458776:UOX458777 UOZ458776:UOZ458777 UYT458776:UYT458777 UYV458776:UYV458777 VIP458776:VIP458777 VIR458776:VIR458777 VSL458776:VSL458777 VSN458776:VSN458777 WCH458776:WCH458777 WCJ458776:WCJ458777 WMD458776:WMD458777 WMF458776:WMF458777 WVZ458776:WVZ458777 WWB458776:WWB4587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R524313 T524312:T524313 JN524312:JN524313 JP524312:JP524313 TJ524312:TJ524313 TL524312:TL524313 ADF524312:ADF524313 ADH524312:ADH524313 ANB524312:ANB524313 AND524312:AND524313 AWX524312:AWX524313 AWZ524312:AWZ524313 BGT524312:BGT524313 BGV524312:BGV524313 BQP524312:BQP524313 BQR524312:BQR524313 CAL524312:CAL524313 CAN524312:CAN524313 CKH524312:CKH524313 CKJ524312:CKJ524313 CUD524312:CUD524313 CUF524312:CUF524313 DDZ524312:DDZ524313 DEB524312:DEB524313 DNV524312:DNV524313 DNX524312:DNX524313 DXR524312:DXR524313 DXT524312:DXT524313 EHN524312:EHN524313 EHP524312:EHP524313 ERJ524312:ERJ524313 ERL524312:ERL524313 FBF524312:FBF524313 FBH524312:FBH524313 FLB524312:FLB524313 FLD524312:FLD524313 FUX524312:FUX524313 FUZ524312:FUZ524313 GET524312:GET524313 GEV524312:GEV524313 GOP524312:GOP524313 GOR524312:GOR524313 GYL524312:GYL524313 GYN524312:GYN524313 HIH524312:HIH524313 HIJ524312:HIJ524313 HSD524312:HSD524313 HSF524312:HSF524313 IBZ524312:IBZ524313 ICB524312:ICB524313 ILV524312:ILV524313 ILX524312:ILX524313 IVR524312:IVR524313 IVT524312:IVT524313 JFN524312:JFN524313 JFP524312:JFP524313 JPJ524312:JPJ524313 JPL524312:JPL524313 JZF524312:JZF524313 JZH524312:JZH524313 KJB524312:KJB524313 KJD524312:KJD524313 KSX524312:KSX524313 KSZ524312:KSZ524313 LCT524312:LCT524313 LCV524312:LCV524313 LMP524312:LMP524313 LMR524312:LMR524313 LWL524312:LWL524313 LWN524312:LWN524313 MGH524312:MGH524313 MGJ524312:MGJ524313 MQD524312:MQD524313 MQF524312:MQF524313 MZZ524312:MZZ524313 NAB524312:NAB524313 NJV524312:NJV524313 NJX524312:NJX524313 NTR524312:NTR524313 NTT524312:NTT524313 ODN524312:ODN524313 ODP524312:ODP524313 ONJ524312:ONJ524313 ONL524312:ONL524313 OXF524312:OXF524313 OXH524312:OXH524313 PHB524312:PHB524313 PHD524312:PHD524313 PQX524312:PQX524313 PQZ524312:PQZ524313 QAT524312:QAT524313 QAV524312:QAV524313 QKP524312:QKP524313 QKR524312:QKR524313 QUL524312:QUL524313 QUN524312:QUN524313 REH524312:REH524313 REJ524312:REJ524313 ROD524312:ROD524313 ROF524312:ROF524313 RXZ524312:RXZ524313 RYB524312:RYB524313 SHV524312:SHV524313 SHX524312:SHX524313 SRR524312:SRR524313 SRT524312:SRT524313 TBN524312:TBN524313 TBP524312:TBP524313 TLJ524312:TLJ524313 TLL524312:TLL524313 TVF524312:TVF524313 TVH524312:TVH524313 UFB524312:UFB524313 UFD524312:UFD524313 UOX524312:UOX524313 UOZ524312:UOZ524313 UYT524312:UYT524313 UYV524312:UYV524313 VIP524312:VIP524313 VIR524312:VIR524313 VSL524312:VSL524313 VSN524312:VSN524313 WCH524312:WCH524313 WCJ524312:WCJ524313 WMD524312:WMD524313 WMF524312:WMF524313 WVZ524312:WVZ524313 WWB524312:WWB524313 R589848:R589849 T589848:T589849 JN589848:JN589849 JP589848:JP589849 TJ589848:TJ589849 TL589848:TL589849 ADF589848:ADF589849 ADH589848:ADH589849 ANB589848:ANB589849 AND589848:AND589849 AWX589848:AWX589849 AWZ589848:AWZ589849 BGT589848:BGT589849 BGV589848:BGV589849 BQP589848:BQP589849 BQR589848:BQR589849 CAL589848:CAL589849 CAN589848:CAN589849 CKH589848:CKH589849 CKJ589848:CKJ589849 CUD589848:CUD589849 CUF589848:CUF589849 DDZ589848:DDZ589849 DEB589848:DEB589849 DNV589848:DNV589849 DNX589848:DNX589849 DXR589848:DXR589849 DXT589848:DXT589849 EHN589848:EHN589849 EHP589848:EHP589849 ERJ589848:ERJ589849 ERL589848:ERL589849 FBF589848:FBF589849 FBH589848:FBH589849 FLB589848:FLB589849 FLD589848:FLD589849 FUX589848:FUX589849 FUZ589848:FUZ589849 GET589848:GET589849 GEV589848:GEV589849 GOP589848:GOP589849 GOR589848:GOR589849 GYL589848:GYL589849 GYN589848:GYN589849 HIH589848:HIH589849 HIJ589848:HIJ589849 HSD589848:HSD589849 HSF589848:HSF589849 IBZ589848:IBZ589849 ICB589848:ICB589849 ILV589848:ILV589849 ILX589848:ILX589849 IVR589848:IVR589849 IVT589848:IVT589849 JFN589848:JFN589849 JFP589848:JFP589849 JPJ589848:JPJ589849 JPL589848:JPL589849 JZF589848:JZF589849 JZH589848:JZH589849 KJB589848:KJB589849 KJD589848:KJD589849 KSX589848:KSX589849 KSZ589848:KSZ589849 LCT589848:LCT589849 LCV589848:LCV589849 LMP589848:LMP589849 LMR589848:LMR589849 LWL589848:LWL589849 LWN589848:LWN589849 MGH589848:MGH589849 MGJ589848:MGJ589849 MQD589848:MQD589849 MQF589848:MQF589849 MZZ589848:MZZ589849 NAB589848:NAB589849 NJV589848:NJV589849 NJX589848:NJX589849 NTR589848:NTR589849 NTT589848:NTT589849 ODN589848:ODN589849 ODP589848:ODP589849 ONJ589848:ONJ589849 ONL589848:ONL589849 OXF589848:OXF589849 OXH589848:OXH589849 PHB589848:PHB589849 PHD589848:PHD589849 PQX589848:PQX589849 PQZ589848:PQZ589849 QAT589848:QAT589849 QAV589848:QAV589849 QKP589848:QKP589849 QKR589848:QKR589849 QUL589848:QUL589849 QUN589848:QUN589849 REH589848:REH589849 REJ589848:REJ589849 ROD589848:ROD589849 ROF589848:ROF589849 RXZ589848:RXZ589849 RYB589848:RYB589849 SHV589848:SHV589849 SHX589848:SHX589849 SRR589848:SRR589849 SRT589848:SRT589849 TBN589848:TBN589849 TBP589848:TBP589849 TLJ589848:TLJ589849 TLL589848:TLL589849 TVF589848:TVF589849 TVH589848:TVH589849 UFB589848:UFB589849 UFD589848:UFD589849 UOX589848:UOX589849 UOZ589848:UOZ589849 UYT589848:UYT589849 UYV589848:UYV589849 VIP589848:VIP589849 VIR589848:VIR589849 VSL589848:VSL589849 VSN589848:VSN589849 WCH589848:WCH589849 WCJ589848:WCJ589849 WMD589848:WMD589849 WMF589848:WMF589849 WVZ589848:WVZ589849 WWB589848:WWB589849 R655384:R655385 T655384:T655385 JN655384:JN655385 JP655384:JP655385 TJ655384:TJ655385 TL655384:TL655385 ADF655384:ADF655385 ADH655384:ADH655385 ANB655384:ANB655385 AND655384:AND655385 AWX655384:AWX655385 AWZ655384:AWZ655385 BGT655384:BGT655385 BGV655384:BGV655385 BQP655384:BQP655385 BQR655384:BQR655385 CAL655384:CAL655385 CAN655384:CAN655385 CKH655384:CKH655385 CKJ655384:CKJ655385 CUD655384:CUD655385 CUF655384:CUF655385 DDZ655384:DDZ655385 DEB655384:DEB655385 DNV655384:DNV655385 DNX655384:DNX655385 DXR655384:DXR655385 DXT655384:DXT655385 EHN655384:EHN655385 EHP655384:EHP655385 ERJ655384:ERJ655385 ERL655384:ERL655385 FBF655384:FBF655385 FBH655384:FBH655385 FLB655384:FLB655385 FLD655384:FLD655385 FUX655384:FUX655385 FUZ655384:FUZ655385 GET655384:GET655385 GEV655384:GEV655385 GOP655384:GOP655385 GOR655384:GOR655385 GYL655384:GYL655385 GYN655384:GYN655385 HIH655384:HIH655385 HIJ655384:HIJ655385 HSD655384:HSD655385 HSF655384:HSF655385 IBZ655384:IBZ655385 ICB655384:ICB655385 ILV655384:ILV655385 ILX655384:ILX655385 IVR655384:IVR655385 IVT655384:IVT655385 JFN655384:JFN655385 JFP655384:JFP655385 JPJ655384:JPJ655385 JPL655384:JPL655385 JZF655384:JZF655385 JZH655384:JZH655385 KJB655384:KJB655385 KJD655384:KJD655385 KSX655384:KSX655385 KSZ655384:KSZ655385 LCT655384:LCT655385 LCV655384:LCV655385 LMP655384:LMP655385 LMR655384:LMR655385 LWL655384:LWL655385 LWN655384:LWN655385 MGH655384:MGH655385 MGJ655384:MGJ655385 MQD655384:MQD655385 MQF655384:MQF655385 MZZ655384:MZZ655385 NAB655384:NAB655385 NJV655384:NJV655385 NJX655384:NJX655385 NTR655384:NTR655385 NTT655384:NTT655385 ODN655384:ODN655385 ODP655384:ODP655385 ONJ655384:ONJ655385 ONL655384:ONL655385 OXF655384:OXF655385 OXH655384:OXH655385 PHB655384:PHB655385 PHD655384:PHD655385 PQX655384:PQX655385 PQZ655384:PQZ655385 QAT655384:QAT655385 QAV655384:QAV655385 QKP655384:QKP655385 QKR655384:QKR655385 QUL655384:QUL655385 QUN655384:QUN655385 REH655384:REH655385 REJ655384:REJ655385 ROD655384:ROD655385 ROF655384:ROF655385 RXZ655384:RXZ655385 RYB655384:RYB655385 SHV655384:SHV655385 SHX655384:SHX655385 SRR655384:SRR655385 SRT655384:SRT655385 TBN655384:TBN655385 TBP655384:TBP655385 TLJ655384:TLJ655385 TLL655384:TLL655385 TVF655384:TVF655385 TVH655384:TVH655385 UFB655384:UFB655385 UFD655384:UFD655385 UOX655384:UOX655385 UOZ655384:UOZ655385 UYT655384:UYT655385 UYV655384:UYV655385 VIP655384:VIP655385 VIR655384:VIR655385 VSL655384:VSL655385 VSN655384:VSN655385 WCH655384:WCH655385 WCJ655384:WCJ655385 WMD655384:WMD655385 WMF655384:WMF655385 WVZ655384:WVZ655385 WWB655384:WWB655385 R720920:R720921 T720920:T720921 JN720920:JN720921 JP720920:JP720921 TJ720920:TJ720921 TL720920:TL720921 ADF720920:ADF720921 ADH720920:ADH720921 ANB720920:ANB720921 AND720920:AND720921 AWX720920:AWX720921 AWZ720920:AWZ720921 BGT720920:BGT720921 BGV720920:BGV720921 BQP720920:BQP720921 BQR720920:BQR720921 CAL720920:CAL720921 CAN720920:CAN720921 CKH720920:CKH720921 CKJ720920:CKJ720921 CUD720920:CUD720921 CUF720920:CUF720921 DDZ720920:DDZ720921 DEB720920:DEB720921 DNV720920:DNV720921 DNX720920:DNX720921 DXR720920:DXR720921 DXT720920:DXT720921 EHN720920:EHN720921 EHP720920:EHP720921 ERJ720920:ERJ720921 ERL720920:ERL720921 FBF720920:FBF720921 FBH720920:FBH720921 FLB720920:FLB720921 FLD720920:FLD720921 FUX720920:FUX720921 FUZ720920:FUZ720921 GET720920:GET720921 GEV720920:GEV720921 GOP720920:GOP720921 GOR720920:GOR720921 GYL720920:GYL720921 GYN720920:GYN720921 HIH720920:HIH720921 HIJ720920:HIJ720921 HSD720920:HSD720921 HSF720920:HSF720921 IBZ720920:IBZ720921 ICB720920:ICB720921 ILV720920:ILV720921 ILX720920:ILX720921 IVR720920:IVR720921 IVT720920:IVT720921 JFN720920:JFN720921 JFP720920:JFP720921 JPJ720920:JPJ720921 JPL720920:JPL720921 JZF720920:JZF720921 JZH720920:JZH720921 KJB720920:KJB720921 KJD720920:KJD720921 KSX720920:KSX720921 KSZ720920:KSZ720921 LCT720920:LCT720921 LCV720920:LCV720921 LMP720920:LMP720921 LMR720920:LMR720921 LWL720920:LWL720921 LWN720920:LWN720921 MGH720920:MGH720921 MGJ720920:MGJ720921 MQD720920:MQD720921 MQF720920:MQF720921 MZZ720920:MZZ720921 NAB720920:NAB720921 NJV720920:NJV720921 NJX720920:NJX720921 NTR720920:NTR720921 NTT720920:NTT720921 ODN720920:ODN720921 ODP720920:ODP720921 ONJ720920:ONJ720921 ONL720920:ONL720921 OXF720920:OXF720921 OXH720920:OXH720921 PHB720920:PHB720921 PHD720920:PHD720921 PQX720920:PQX720921 PQZ720920:PQZ720921 QAT720920:QAT720921 QAV720920:QAV720921 QKP720920:QKP720921 QKR720920:QKR720921 QUL720920:QUL720921 QUN720920:QUN720921 REH720920:REH720921 REJ720920:REJ720921 ROD720920:ROD720921 ROF720920:ROF720921 RXZ720920:RXZ720921 RYB720920:RYB720921 SHV720920:SHV720921 SHX720920:SHX720921 SRR720920:SRR720921 SRT720920:SRT720921 TBN720920:TBN720921 TBP720920:TBP720921 TLJ720920:TLJ720921 TLL720920:TLL720921 TVF720920:TVF720921 TVH720920:TVH720921 UFB720920:UFB720921 UFD720920:UFD720921 UOX720920:UOX720921 UOZ720920:UOZ720921 UYT720920:UYT720921 UYV720920:UYV720921 VIP720920:VIP720921 VIR720920:VIR720921 VSL720920:VSL720921 VSN720920:VSN720921 WCH720920:WCH720921 WCJ720920:WCJ720921 WMD720920:WMD720921 WMF720920:WMF720921 WVZ720920:WVZ720921 WWB720920:WWB720921 R786456:R786457 T786456:T786457 JN786456:JN786457 JP786456:JP786457 TJ786456:TJ786457 TL786456:TL786457 ADF786456:ADF786457 ADH786456:ADH786457 ANB786456:ANB786457 AND786456:AND786457 AWX786456:AWX786457 AWZ786456:AWZ786457 BGT786456:BGT786457 BGV786456:BGV786457 BQP786456:BQP786457 BQR786456:BQR786457 CAL786456:CAL786457 CAN786456:CAN786457 CKH786456:CKH786457 CKJ786456:CKJ786457 CUD786456:CUD786457 CUF786456:CUF786457 DDZ786456:DDZ786457 DEB786456:DEB786457 DNV786456:DNV786457 DNX786456:DNX786457 DXR786456:DXR786457 DXT786456:DXT786457 EHN786456:EHN786457 EHP786456:EHP786457 ERJ786456:ERJ786457 ERL786456:ERL786457 FBF786456:FBF786457 FBH786456:FBH786457 FLB786456:FLB786457 FLD786456:FLD786457 FUX786456:FUX786457 FUZ786456:FUZ786457 GET786456:GET786457 GEV786456:GEV786457 GOP786456:GOP786457 GOR786456:GOR786457 GYL786456:GYL786457 GYN786456:GYN786457 HIH786456:HIH786457 HIJ786456:HIJ786457 HSD786456:HSD786457 HSF786456:HSF786457 IBZ786456:IBZ786457 ICB786456:ICB786457 ILV786456:ILV786457 ILX786456:ILX786457 IVR786456:IVR786457 IVT786456:IVT786457 JFN786456:JFN786457 JFP786456:JFP786457 JPJ786456:JPJ786457 JPL786456:JPL786457 JZF786456:JZF786457 JZH786456:JZH786457 KJB786456:KJB786457 KJD786456:KJD786457 KSX786456:KSX786457 KSZ786456:KSZ786457 LCT786456:LCT786457 LCV786456:LCV786457 LMP786456:LMP786457 LMR786456:LMR786457 LWL786456:LWL786457 LWN786456:LWN786457 MGH786456:MGH786457 MGJ786456:MGJ786457 MQD786456:MQD786457 MQF786456:MQF786457 MZZ786456:MZZ786457 NAB786456:NAB786457 NJV786456:NJV786457 NJX786456:NJX786457 NTR786456:NTR786457 NTT786456:NTT786457 ODN786456:ODN786457 ODP786456:ODP786457 ONJ786456:ONJ786457 ONL786456:ONL786457 OXF786456:OXF786457 OXH786456:OXH786457 PHB786456:PHB786457 PHD786456:PHD786457 PQX786456:PQX786457 PQZ786456:PQZ786457 QAT786456:QAT786457 QAV786456:QAV786457 QKP786456:QKP786457 QKR786456:QKR786457 QUL786456:QUL786457 QUN786456:QUN786457 REH786456:REH786457 REJ786456:REJ786457 ROD786456:ROD786457 ROF786456:ROF786457 RXZ786456:RXZ786457 RYB786456:RYB786457 SHV786456:SHV786457 SHX786456:SHX786457 SRR786456:SRR786457 SRT786456:SRT786457 TBN786456:TBN786457 TBP786456:TBP786457 TLJ786456:TLJ786457 TLL786456:TLL786457 TVF786456:TVF786457 TVH786456:TVH786457 UFB786456:UFB786457 UFD786456:UFD786457 UOX786456:UOX786457 UOZ786456:UOZ786457 UYT786456:UYT786457 UYV786456:UYV786457 VIP786456:VIP786457 VIR786456:VIR786457 VSL786456:VSL786457 VSN786456:VSN786457 WCH786456:WCH786457 WCJ786456:WCJ786457 WMD786456:WMD786457 WMF786456:WMF786457 WVZ786456:WVZ786457 WWB786456:WWB786457 R851992:R851993 T851992:T851993 JN851992:JN851993 JP851992:JP851993 TJ851992:TJ851993 TL851992:TL851993 ADF851992:ADF851993 ADH851992:ADH851993 ANB851992:ANB851993 AND851992:AND851993 AWX851992:AWX851993 AWZ851992:AWZ851993 BGT851992:BGT851993 BGV851992:BGV851993 BQP851992:BQP851993 BQR851992:BQR851993 CAL851992:CAL851993 CAN851992:CAN851993 CKH851992:CKH851993 CKJ851992:CKJ851993 CUD851992:CUD851993 CUF851992:CUF851993 DDZ851992:DDZ851993 DEB851992:DEB851993 DNV851992:DNV851993 DNX851992:DNX851993 DXR851992:DXR851993 DXT851992:DXT851993 EHN851992:EHN851993 EHP851992:EHP851993 ERJ851992:ERJ851993 ERL851992:ERL851993 FBF851992:FBF851993 FBH851992:FBH851993 FLB851992:FLB851993 FLD851992:FLD851993 FUX851992:FUX851993 FUZ851992:FUZ851993 GET851992:GET851993 GEV851992:GEV851993 GOP851992:GOP851993 GOR851992:GOR851993 GYL851992:GYL851993 GYN851992:GYN851993 HIH851992:HIH851993 HIJ851992:HIJ851993 HSD851992:HSD851993 HSF851992:HSF851993 IBZ851992:IBZ851993 ICB851992:ICB851993 ILV851992:ILV851993 ILX851992:ILX851993 IVR851992:IVR851993 IVT851992:IVT851993 JFN851992:JFN851993 JFP851992:JFP851993 JPJ851992:JPJ851993 JPL851992:JPL851993 JZF851992:JZF851993 JZH851992:JZH851993 KJB851992:KJB851993 KJD851992:KJD851993 KSX851992:KSX851993 KSZ851992:KSZ851993 LCT851992:LCT851993 LCV851992:LCV851993 LMP851992:LMP851993 LMR851992:LMR851993 LWL851992:LWL851993 LWN851992:LWN851993 MGH851992:MGH851993 MGJ851992:MGJ851993 MQD851992:MQD851993 MQF851992:MQF851993 MZZ851992:MZZ851993 NAB851992:NAB851993 NJV851992:NJV851993 NJX851992:NJX851993 NTR851992:NTR851993 NTT851992:NTT851993 ODN851992:ODN851993 ODP851992:ODP851993 ONJ851992:ONJ851993 ONL851992:ONL851993 OXF851992:OXF851993 OXH851992:OXH851993 PHB851992:PHB851993 PHD851992:PHD851993 PQX851992:PQX851993 PQZ851992:PQZ851993 QAT851992:QAT851993 QAV851992:QAV851993 QKP851992:QKP851993 QKR851992:QKR851993 QUL851992:QUL851993 QUN851992:QUN851993 REH851992:REH851993 REJ851992:REJ851993 ROD851992:ROD851993 ROF851992:ROF851993 RXZ851992:RXZ851993 RYB851992:RYB851993 SHV851992:SHV851993 SHX851992:SHX851993 SRR851992:SRR851993 SRT851992:SRT851993 TBN851992:TBN851993 TBP851992:TBP851993 TLJ851992:TLJ851993 TLL851992:TLL851993 TVF851992:TVF851993 TVH851992:TVH851993 UFB851992:UFB851993 UFD851992:UFD851993 UOX851992:UOX851993 UOZ851992:UOZ851993 UYT851992:UYT851993 UYV851992:UYV851993 VIP851992:VIP851993 VIR851992:VIR851993 VSL851992:VSL851993 VSN851992:VSN851993 WCH851992:WCH851993 WCJ851992:WCJ851993 WMD851992:WMD851993 WMF851992:WMF851993 WVZ851992:WVZ851993 WWB851992:WWB851993 R917528:R917529 T917528:T917529 JN917528:JN917529 JP917528:JP917529 TJ917528:TJ917529 TL917528:TL917529 ADF917528:ADF917529 ADH917528:ADH917529 ANB917528:ANB917529 AND917528:AND917529 AWX917528:AWX917529 AWZ917528:AWZ917529 BGT917528:BGT917529 BGV917528:BGV917529 BQP917528:BQP917529 BQR917528:BQR917529 CAL917528:CAL917529 CAN917528:CAN917529 CKH917528:CKH917529 CKJ917528:CKJ917529 CUD917528:CUD917529 CUF917528:CUF917529 DDZ917528:DDZ917529 DEB917528:DEB917529 DNV917528:DNV917529 DNX917528:DNX917529 DXR917528:DXR917529 DXT917528:DXT917529 EHN917528:EHN917529 EHP917528:EHP917529 ERJ917528:ERJ917529 ERL917528:ERL917529 FBF917528:FBF917529 FBH917528:FBH917529 FLB917528:FLB917529 FLD917528:FLD917529 FUX917528:FUX917529 FUZ917528:FUZ917529 GET917528:GET917529 GEV917528:GEV917529 GOP917528:GOP917529 GOR917528:GOR917529 GYL917528:GYL917529 GYN917528:GYN917529 HIH917528:HIH917529 HIJ917528:HIJ917529 HSD917528:HSD917529 HSF917528:HSF917529 IBZ917528:IBZ917529 ICB917528:ICB917529 ILV917528:ILV917529 ILX917528:ILX917529 IVR917528:IVR917529 IVT917528:IVT917529 JFN917528:JFN917529 JFP917528:JFP917529 JPJ917528:JPJ917529 JPL917528:JPL917529 JZF917528:JZF917529 JZH917528:JZH917529 KJB917528:KJB917529 KJD917528:KJD917529 KSX917528:KSX917529 KSZ917528:KSZ917529 LCT917528:LCT917529 LCV917528:LCV917529 LMP917528:LMP917529 LMR917528:LMR917529 LWL917528:LWL917529 LWN917528:LWN917529 MGH917528:MGH917529 MGJ917528:MGJ917529 MQD917528:MQD917529 MQF917528:MQF917529 MZZ917528:MZZ917529 NAB917528:NAB917529 NJV917528:NJV917529 NJX917528:NJX917529 NTR917528:NTR917529 NTT917528:NTT917529 ODN917528:ODN917529 ODP917528:ODP917529 ONJ917528:ONJ917529 ONL917528:ONL917529 OXF917528:OXF917529 OXH917528:OXH917529 PHB917528:PHB917529 PHD917528:PHD917529 PQX917528:PQX917529 PQZ917528:PQZ917529 QAT917528:QAT917529 QAV917528:QAV917529 QKP917528:QKP917529 QKR917528:QKR917529 QUL917528:QUL917529 QUN917528:QUN917529 REH917528:REH917529 REJ917528:REJ917529 ROD917528:ROD917529 ROF917528:ROF917529 RXZ917528:RXZ917529 RYB917528:RYB917529 SHV917528:SHV917529 SHX917528:SHX917529 SRR917528:SRR917529 SRT917528:SRT917529 TBN917528:TBN917529 TBP917528:TBP917529 TLJ917528:TLJ917529 TLL917528:TLL917529 TVF917528:TVF917529 TVH917528:TVH917529 UFB917528:UFB917529 UFD917528:UFD917529 UOX917528:UOX917529 UOZ917528:UOZ917529 UYT917528:UYT917529 UYV917528:UYV917529 VIP917528:VIP917529 VIR917528:VIR917529 VSL917528:VSL917529 VSN917528:VSN917529 WCH917528:WCH917529 WCJ917528:WCJ917529 WMD917528:WMD917529 WMF917528:WMF917529 WVZ917528:WVZ917529 WWB917528:WWB917529 R983064:R983065 T983064:T983065 JN983064:JN983065 JP983064:JP983065 TJ983064:TJ983065 TL983064:TL983065 ADF983064:ADF983065 ADH983064:ADH983065 ANB983064:ANB983065 AND983064:AND983065 AWX983064:AWX983065 AWZ983064:AWZ983065 BGT983064:BGT983065 BGV983064:BGV983065 BQP983064:BQP983065 BQR983064:BQR983065 CAL983064:CAL983065 CAN983064:CAN983065 CKH983064:CKH983065 CKJ983064:CKJ983065 CUD983064:CUD983065 CUF983064:CUF983065 DDZ983064:DDZ983065 DEB983064:DEB983065 DNV983064:DNV983065 DNX983064:DNX983065 DXR983064:DXR983065 DXT983064:DXT983065 EHN983064:EHN983065 EHP983064:EHP983065 ERJ983064:ERJ983065 ERL983064:ERL983065 FBF983064:FBF983065 FBH983064:FBH983065 FLB983064:FLB983065 FLD983064:FLD983065 FUX983064:FUX983065 FUZ983064:FUZ983065 GET983064:GET983065 GEV983064:GEV983065 GOP983064:GOP983065 GOR983064:GOR983065 GYL983064:GYL983065 GYN983064:GYN983065 HIH983064:HIH983065 HIJ983064:HIJ983065 HSD983064:HSD983065 HSF983064:HSF983065 IBZ983064:IBZ983065 ICB983064:ICB983065 ILV983064:ILV983065 ILX983064:ILX983065 IVR983064:IVR983065 IVT983064:IVT983065 JFN983064:JFN983065 JFP983064:JFP983065 JPJ983064:JPJ983065 JPL983064:JPL983065 JZF983064:JZF983065 JZH983064:JZH983065 KJB983064:KJB983065 KJD983064:KJD983065 KSX983064:KSX983065 KSZ983064:KSZ983065 LCT983064:LCT983065 LCV983064:LCV983065 LMP983064:LMP983065 LMR983064:LMR983065 LWL983064:LWL983065 LWN983064:LWN983065 MGH983064:MGH983065 MGJ983064:MGJ983065 MQD983064:MQD983065 MQF983064:MQF983065 MZZ983064:MZZ983065 NAB983064:NAB983065 NJV983064:NJV983065 NJX983064:NJX983065 NTR983064:NTR983065 NTT983064:NTT983065 ODN983064:ODN983065 ODP983064:ODP983065 ONJ983064:ONJ983065 ONL983064:ONL983065 OXF983064:OXF983065 OXH983064:OXH983065 PHB983064:PHB983065 PHD983064:PHD983065 PQX983064:PQX983065 PQZ983064:PQZ983065 QAT983064:QAT983065 QAV983064:QAV983065 QKP983064:QKP983065 QKR983064:QKR983065 QUL983064:QUL983065 QUN983064:QUN983065 REH983064:REH983065 REJ983064:REJ983065 ROD983064:ROD983065 ROF983064:ROF983065 RXZ983064:RXZ983065 RYB983064:RYB983065 SHV983064:SHV983065 SHX983064:SHX983065 SRR983064:SRR983065 SRT983064:SRT983065 TBN983064:TBN983065 TBP983064:TBP983065 TLJ983064:TLJ983065 TLL983064:TLL983065 TVF983064:TVF983065 TVH983064:TVH983065 UFB983064:UFB983065 UFD983064:UFD983065 UOX983064:UOX983065 UOZ983064:UOZ983065 UYT983064:UYT983065 UYV983064:UYV983065 VIP983064:VIP983065 VIR983064:VIR983065 VSL983064:VSL983065 VSN983064:VSN983065 WCH983064:WCH983065 WCJ983064:WCJ983065 WMD983064:WMD983065 WMF983064:WMF983065 WVZ983064:WVZ983065 WWB983064:WWB983065"/>
    <dataValidation allowBlank="1" showInputMessage="1" showErrorMessage="1" prompt="Для выбора выполните двойной щелчок левой клавиши мыши по соответствующей ячейке." sqref="S24:S25 U24 JO24:JO25 JQ24 TK24:TK25 TM24 ADG24:ADG25 ADI24 ANC24:ANC25 ANE24 AWY24:AWY25 AXA24 BGU24:BGU25 BGW24 BQQ24:BQQ25 BQS24 CAM24:CAM25 CAO24 CKI24:CKI25 CKK24 CUE24:CUE25 CUG24 DEA24:DEA25 DEC24 DNW24:DNW25 DNY24 DXS24:DXS25 DXU24 EHO24:EHO25 EHQ24 ERK24:ERK25 ERM24 FBG24:FBG25 FBI24 FLC24:FLC25 FLE24 FUY24:FUY25 FVA24 GEU24:GEU25 GEW24 GOQ24:GOQ25 GOS24 GYM24:GYM25 GYO24 HII24:HII25 HIK24 HSE24:HSE25 HSG24 ICA24:ICA25 ICC24 ILW24:ILW25 ILY24 IVS24:IVS25 IVU24 JFO24:JFO25 JFQ24 JPK24:JPK25 JPM24 JZG24:JZG25 JZI24 KJC24:KJC25 KJE24 KSY24:KSY25 KTA24 LCU24:LCU25 LCW24 LMQ24:LMQ25 LMS24 LWM24:LWM25 LWO24 MGI24:MGI25 MGK24 MQE24:MQE25 MQG24 NAA24:NAA25 NAC24 NJW24:NJW25 NJY24 NTS24:NTS25 NTU24 ODO24:ODO25 ODQ24 ONK24:ONK25 ONM24 OXG24:OXG25 OXI24 PHC24:PHC25 PHE24 PQY24:PQY25 PRA24 QAU24:QAU25 QAW24 QKQ24:QKQ25 QKS24 QUM24:QUM25 QUO24 REI24:REI25 REK24 ROE24:ROE25 ROG24 RYA24:RYA25 RYC24 SHW24:SHW25 SHY24 SRS24:SRS25 SRU24 TBO24:TBO25 TBQ24 TLK24:TLK25 TLM24 TVG24:TVG25 TVI24 UFC24:UFC25 UFE24 UOY24:UOY25 UPA24 UYU24:UYU25 UYW24 VIQ24:VIQ25 VIS24 VSM24:VSM25 VSO24 WCI24:WCI25 WCK24 WME24:WME25 WMG24 WWA24:WWA25 WWC24 S65560:S65561 U65560 JO65560:JO65561 JQ65560 TK65560:TK65561 TM65560 ADG65560:ADG65561 ADI65560 ANC65560:ANC65561 ANE65560 AWY65560:AWY65561 AXA65560 BGU65560:BGU65561 BGW65560 BQQ65560:BQQ65561 BQS65560 CAM65560:CAM65561 CAO65560 CKI65560:CKI65561 CKK65560 CUE65560:CUE65561 CUG65560 DEA65560:DEA65561 DEC65560 DNW65560:DNW65561 DNY65560 DXS65560:DXS65561 DXU65560 EHO65560:EHO65561 EHQ65560 ERK65560:ERK65561 ERM65560 FBG65560:FBG65561 FBI65560 FLC65560:FLC65561 FLE65560 FUY65560:FUY65561 FVA65560 GEU65560:GEU65561 GEW65560 GOQ65560:GOQ65561 GOS65560 GYM65560:GYM65561 GYO65560 HII65560:HII65561 HIK65560 HSE65560:HSE65561 HSG65560 ICA65560:ICA65561 ICC65560 ILW65560:ILW65561 ILY65560 IVS65560:IVS65561 IVU65560 JFO65560:JFO65561 JFQ65560 JPK65560:JPK65561 JPM65560 JZG65560:JZG65561 JZI65560 KJC65560:KJC65561 KJE65560 KSY65560:KSY65561 KTA65560 LCU65560:LCU65561 LCW65560 LMQ65560:LMQ65561 LMS65560 LWM65560:LWM65561 LWO65560 MGI65560:MGI65561 MGK65560 MQE65560:MQE65561 MQG65560 NAA65560:NAA65561 NAC65560 NJW65560:NJW65561 NJY65560 NTS65560:NTS65561 NTU65560 ODO65560:ODO65561 ODQ65560 ONK65560:ONK65561 ONM65560 OXG65560:OXG65561 OXI65560 PHC65560:PHC65561 PHE65560 PQY65560:PQY65561 PRA65560 QAU65560:QAU65561 QAW65560 QKQ65560:QKQ65561 QKS65560 QUM65560:QUM65561 QUO65560 REI65560:REI65561 REK65560 ROE65560:ROE65561 ROG65560 RYA65560:RYA65561 RYC65560 SHW65560:SHW65561 SHY65560 SRS65560:SRS65561 SRU65560 TBO65560:TBO65561 TBQ65560 TLK65560:TLK65561 TLM65560 TVG65560:TVG65561 TVI65560 UFC65560:UFC65561 UFE65560 UOY65560:UOY65561 UPA65560 UYU65560:UYU65561 UYW65560 VIQ65560:VIQ65561 VIS65560 VSM65560:VSM65561 VSO65560 WCI65560:WCI65561 WCK65560 WME65560:WME65561 WMG65560 WWA65560:WWA65561 WWC65560 S131096:S131097 U131096 JO131096:JO131097 JQ131096 TK131096:TK131097 TM131096 ADG131096:ADG131097 ADI131096 ANC131096:ANC131097 ANE131096 AWY131096:AWY131097 AXA131096 BGU131096:BGU131097 BGW131096 BQQ131096:BQQ131097 BQS131096 CAM131096:CAM131097 CAO131096 CKI131096:CKI131097 CKK131096 CUE131096:CUE131097 CUG131096 DEA131096:DEA131097 DEC131096 DNW131096:DNW131097 DNY131096 DXS131096:DXS131097 DXU131096 EHO131096:EHO131097 EHQ131096 ERK131096:ERK131097 ERM131096 FBG131096:FBG131097 FBI131096 FLC131096:FLC131097 FLE131096 FUY131096:FUY131097 FVA131096 GEU131096:GEU131097 GEW131096 GOQ131096:GOQ131097 GOS131096 GYM131096:GYM131097 GYO131096 HII131096:HII131097 HIK131096 HSE131096:HSE131097 HSG131096 ICA131096:ICA131097 ICC131096 ILW131096:ILW131097 ILY131096 IVS131096:IVS131097 IVU131096 JFO131096:JFO131097 JFQ131096 JPK131096:JPK131097 JPM131096 JZG131096:JZG131097 JZI131096 KJC131096:KJC131097 KJE131096 KSY131096:KSY131097 KTA131096 LCU131096:LCU131097 LCW131096 LMQ131096:LMQ131097 LMS131096 LWM131096:LWM131097 LWO131096 MGI131096:MGI131097 MGK131096 MQE131096:MQE131097 MQG131096 NAA131096:NAA131097 NAC131096 NJW131096:NJW131097 NJY131096 NTS131096:NTS131097 NTU131096 ODO131096:ODO131097 ODQ131096 ONK131096:ONK131097 ONM131096 OXG131096:OXG131097 OXI131096 PHC131096:PHC131097 PHE131096 PQY131096:PQY131097 PRA131096 QAU131096:QAU131097 QAW131096 QKQ131096:QKQ131097 QKS131096 QUM131096:QUM131097 QUO131096 REI131096:REI131097 REK131096 ROE131096:ROE131097 ROG131096 RYA131096:RYA131097 RYC131096 SHW131096:SHW131097 SHY131096 SRS131096:SRS131097 SRU131096 TBO131096:TBO131097 TBQ131096 TLK131096:TLK131097 TLM131096 TVG131096:TVG131097 TVI131096 UFC131096:UFC131097 UFE131096 UOY131096:UOY131097 UPA131096 UYU131096:UYU131097 UYW131096 VIQ131096:VIQ131097 VIS131096 VSM131096:VSM131097 VSO131096 WCI131096:WCI131097 WCK131096 WME131096:WME131097 WMG131096 WWA131096:WWA131097 WWC131096 S196632:S196633 U196632 JO196632:JO196633 JQ196632 TK196632:TK196633 TM196632 ADG196632:ADG196633 ADI196632 ANC196632:ANC196633 ANE196632 AWY196632:AWY196633 AXA196632 BGU196632:BGU196633 BGW196632 BQQ196632:BQQ196633 BQS196632 CAM196632:CAM196633 CAO196632 CKI196632:CKI196633 CKK196632 CUE196632:CUE196633 CUG196632 DEA196632:DEA196633 DEC196632 DNW196632:DNW196633 DNY196632 DXS196632:DXS196633 DXU196632 EHO196632:EHO196633 EHQ196632 ERK196632:ERK196633 ERM196632 FBG196632:FBG196633 FBI196632 FLC196632:FLC196633 FLE196632 FUY196632:FUY196633 FVA196632 GEU196632:GEU196633 GEW196632 GOQ196632:GOQ196633 GOS196632 GYM196632:GYM196633 GYO196632 HII196632:HII196633 HIK196632 HSE196632:HSE196633 HSG196632 ICA196632:ICA196633 ICC196632 ILW196632:ILW196633 ILY196632 IVS196632:IVS196633 IVU196632 JFO196632:JFO196633 JFQ196632 JPK196632:JPK196633 JPM196632 JZG196632:JZG196633 JZI196632 KJC196632:KJC196633 KJE196632 KSY196632:KSY196633 KTA196632 LCU196632:LCU196633 LCW196632 LMQ196632:LMQ196633 LMS196632 LWM196632:LWM196633 LWO196632 MGI196632:MGI196633 MGK196632 MQE196632:MQE196633 MQG196632 NAA196632:NAA196633 NAC196632 NJW196632:NJW196633 NJY196632 NTS196632:NTS196633 NTU196632 ODO196632:ODO196633 ODQ196632 ONK196632:ONK196633 ONM196632 OXG196632:OXG196633 OXI196632 PHC196632:PHC196633 PHE196632 PQY196632:PQY196633 PRA196632 QAU196632:QAU196633 QAW196632 QKQ196632:QKQ196633 QKS196632 QUM196632:QUM196633 QUO196632 REI196632:REI196633 REK196632 ROE196632:ROE196633 ROG196632 RYA196632:RYA196633 RYC196632 SHW196632:SHW196633 SHY196632 SRS196632:SRS196633 SRU196632 TBO196632:TBO196633 TBQ196632 TLK196632:TLK196633 TLM196632 TVG196632:TVG196633 TVI196632 UFC196632:UFC196633 UFE196632 UOY196632:UOY196633 UPA196632 UYU196632:UYU196633 UYW196632 VIQ196632:VIQ196633 VIS196632 VSM196632:VSM196633 VSO196632 WCI196632:WCI196633 WCK196632 WME196632:WME196633 WMG196632 WWA196632:WWA196633 WWC196632 S262168:S262169 U262168 JO262168:JO262169 JQ262168 TK262168:TK262169 TM262168 ADG262168:ADG262169 ADI262168 ANC262168:ANC262169 ANE262168 AWY262168:AWY262169 AXA262168 BGU262168:BGU262169 BGW262168 BQQ262168:BQQ262169 BQS262168 CAM262168:CAM262169 CAO262168 CKI262168:CKI262169 CKK262168 CUE262168:CUE262169 CUG262168 DEA262168:DEA262169 DEC262168 DNW262168:DNW262169 DNY262168 DXS262168:DXS262169 DXU262168 EHO262168:EHO262169 EHQ262168 ERK262168:ERK262169 ERM262168 FBG262168:FBG262169 FBI262168 FLC262168:FLC262169 FLE262168 FUY262168:FUY262169 FVA262168 GEU262168:GEU262169 GEW262168 GOQ262168:GOQ262169 GOS262168 GYM262168:GYM262169 GYO262168 HII262168:HII262169 HIK262168 HSE262168:HSE262169 HSG262168 ICA262168:ICA262169 ICC262168 ILW262168:ILW262169 ILY262168 IVS262168:IVS262169 IVU262168 JFO262168:JFO262169 JFQ262168 JPK262168:JPK262169 JPM262168 JZG262168:JZG262169 JZI262168 KJC262168:KJC262169 KJE262168 KSY262168:KSY262169 KTA262168 LCU262168:LCU262169 LCW262168 LMQ262168:LMQ262169 LMS262168 LWM262168:LWM262169 LWO262168 MGI262168:MGI262169 MGK262168 MQE262168:MQE262169 MQG262168 NAA262168:NAA262169 NAC262168 NJW262168:NJW262169 NJY262168 NTS262168:NTS262169 NTU262168 ODO262168:ODO262169 ODQ262168 ONK262168:ONK262169 ONM262168 OXG262168:OXG262169 OXI262168 PHC262168:PHC262169 PHE262168 PQY262168:PQY262169 PRA262168 QAU262168:QAU262169 QAW262168 QKQ262168:QKQ262169 QKS262168 QUM262168:QUM262169 QUO262168 REI262168:REI262169 REK262168 ROE262168:ROE262169 ROG262168 RYA262168:RYA262169 RYC262168 SHW262168:SHW262169 SHY262168 SRS262168:SRS262169 SRU262168 TBO262168:TBO262169 TBQ262168 TLK262168:TLK262169 TLM262168 TVG262168:TVG262169 TVI262168 UFC262168:UFC262169 UFE262168 UOY262168:UOY262169 UPA262168 UYU262168:UYU262169 UYW262168 VIQ262168:VIQ262169 VIS262168 VSM262168:VSM262169 VSO262168 WCI262168:WCI262169 WCK262168 WME262168:WME262169 WMG262168 WWA262168:WWA262169 WWC262168 S327704:S327705 U327704 JO327704:JO327705 JQ327704 TK327704:TK327705 TM327704 ADG327704:ADG327705 ADI327704 ANC327704:ANC327705 ANE327704 AWY327704:AWY327705 AXA327704 BGU327704:BGU327705 BGW327704 BQQ327704:BQQ327705 BQS327704 CAM327704:CAM327705 CAO327704 CKI327704:CKI327705 CKK327704 CUE327704:CUE327705 CUG327704 DEA327704:DEA327705 DEC327704 DNW327704:DNW327705 DNY327704 DXS327704:DXS327705 DXU327704 EHO327704:EHO327705 EHQ327704 ERK327704:ERK327705 ERM327704 FBG327704:FBG327705 FBI327704 FLC327704:FLC327705 FLE327704 FUY327704:FUY327705 FVA327704 GEU327704:GEU327705 GEW327704 GOQ327704:GOQ327705 GOS327704 GYM327704:GYM327705 GYO327704 HII327704:HII327705 HIK327704 HSE327704:HSE327705 HSG327704 ICA327704:ICA327705 ICC327704 ILW327704:ILW327705 ILY327704 IVS327704:IVS327705 IVU327704 JFO327704:JFO327705 JFQ327704 JPK327704:JPK327705 JPM327704 JZG327704:JZG327705 JZI327704 KJC327704:KJC327705 KJE327704 KSY327704:KSY327705 KTA327704 LCU327704:LCU327705 LCW327704 LMQ327704:LMQ327705 LMS327704 LWM327704:LWM327705 LWO327704 MGI327704:MGI327705 MGK327704 MQE327704:MQE327705 MQG327704 NAA327704:NAA327705 NAC327704 NJW327704:NJW327705 NJY327704 NTS327704:NTS327705 NTU327704 ODO327704:ODO327705 ODQ327704 ONK327704:ONK327705 ONM327704 OXG327704:OXG327705 OXI327704 PHC327704:PHC327705 PHE327704 PQY327704:PQY327705 PRA327704 QAU327704:QAU327705 QAW327704 QKQ327704:QKQ327705 QKS327704 QUM327704:QUM327705 QUO327704 REI327704:REI327705 REK327704 ROE327704:ROE327705 ROG327704 RYA327704:RYA327705 RYC327704 SHW327704:SHW327705 SHY327704 SRS327704:SRS327705 SRU327704 TBO327704:TBO327705 TBQ327704 TLK327704:TLK327705 TLM327704 TVG327704:TVG327705 TVI327704 UFC327704:UFC327705 UFE327704 UOY327704:UOY327705 UPA327704 UYU327704:UYU327705 UYW327704 VIQ327704:VIQ327705 VIS327704 VSM327704:VSM327705 VSO327704 WCI327704:WCI327705 WCK327704 WME327704:WME327705 WMG327704 WWA327704:WWA327705 WWC327704 S393240:S393241 U393240 JO393240:JO393241 JQ393240 TK393240:TK393241 TM393240 ADG393240:ADG393241 ADI393240 ANC393240:ANC393241 ANE393240 AWY393240:AWY393241 AXA393240 BGU393240:BGU393241 BGW393240 BQQ393240:BQQ393241 BQS393240 CAM393240:CAM393241 CAO393240 CKI393240:CKI393241 CKK393240 CUE393240:CUE393241 CUG393240 DEA393240:DEA393241 DEC393240 DNW393240:DNW393241 DNY393240 DXS393240:DXS393241 DXU393240 EHO393240:EHO393241 EHQ393240 ERK393240:ERK393241 ERM393240 FBG393240:FBG393241 FBI393240 FLC393240:FLC393241 FLE393240 FUY393240:FUY393241 FVA393240 GEU393240:GEU393241 GEW393240 GOQ393240:GOQ393241 GOS393240 GYM393240:GYM393241 GYO393240 HII393240:HII393241 HIK393240 HSE393240:HSE393241 HSG393240 ICA393240:ICA393241 ICC393240 ILW393240:ILW393241 ILY393240 IVS393240:IVS393241 IVU393240 JFO393240:JFO393241 JFQ393240 JPK393240:JPK393241 JPM393240 JZG393240:JZG393241 JZI393240 KJC393240:KJC393241 KJE393240 KSY393240:KSY393241 KTA393240 LCU393240:LCU393241 LCW393240 LMQ393240:LMQ393241 LMS393240 LWM393240:LWM393241 LWO393240 MGI393240:MGI393241 MGK393240 MQE393240:MQE393241 MQG393240 NAA393240:NAA393241 NAC393240 NJW393240:NJW393241 NJY393240 NTS393240:NTS393241 NTU393240 ODO393240:ODO393241 ODQ393240 ONK393240:ONK393241 ONM393240 OXG393240:OXG393241 OXI393240 PHC393240:PHC393241 PHE393240 PQY393240:PQY393241 PRA393240 QAU393240:QAU393241 QAW393240 QKQ393240:QKQ393241 QKS393240 QUM393240:QUM393241 QUO393240 REI393240:REI393241 REK393240 ROE393240:ROE393241 ROG393240 RYA393240:RYA393241 RYC393240 SHW393240:SHW393241 SHY393240 SRS393240:SRS393241 SRU393240 TBO393240:TBO393241 TBQ393240 TLK393240:TLK393241 TLM393240 TVG393240:TVG393241 TVI393240 UFC393240:UFC393241 UFE393240 UOY393240:UOY393241 UPA393240 UYU393240:UYU393241 UYW393240 VIQ393240:VIQ393241 VIS393240 VSM393240:VSM393241 VSO393240 WCI393240:WCI393241 WCK393240 WME393240:WME393241 WMG393240 WWA393240:WWA393241 WWC393240 S458776:S458777 U458776 JO458776:JO458777 JQ458776 TK458776:TK458777 TM458776 ADG458776:ADG458777 ADI458776 ANC458776:ANC458777 ANE458776 AWY458776:AWY458777 AXA458776 BGU458776:BGU458777 BGW458776 BQQ458776:BQQ458777 BQS458776 CAM458776:CAM458777 CAO458776 CKI458776:CKI458777 CKK458776 CUE458776:CUE458777 CUG458776 DEA458776:DEA458777 DEC458776 DNW458776:DNW458777 DNY458776 DXS458776:DXS458777 DXU458776 EHO458776:EHO458777 EHQ458776 ERK458776:ERK458777 ERM458776 FBG458776:FBG458777 FBI458776 FLC458776:FLC458777 FLE458776 FUY458776:FUY458777 FVA458776 GEU458776:GEU458777 GEW458776 GOQ458776:GOQ458777 GOS458776 GYM458776:GYM458777 GYO458776 HII458776:HII458777 HIK458776 HSE458776:HSE458777 HSG458776 ICA458776:ICA458777 ICC458776 ILW458776:ILW458777 ILY458776 IVS458776:IVS458777 IVU458776 JFO458776:JFO458777 JFQ458776 JPK458776:JPK458777 JPM458776 JZG458776:JZG458777 JZI458776 KJC458776:KJC458777 KJE458776 KSY458776:KSY458777 KTA458776 LCU458776:LCU458777 LCW458776 LMQ458776:LMQ458777 LMS458776 LWM458776:LWM458777 LWO458776 MGI458776:MGI458777 MGK458776 MQE458776:MQE458777 MQG458776 NAA458776:NAA458777 NAC458776 NJW458776:NJW458777 NJY458776 NTS458776:NTS458777 NTU458776 ODO458776:ODO458777 ODQ458776 ONK458776:ONK458777 ONM458776 OXG458776:OXG458777 OXI458776 PHC458776:PHC458777 PHE458776 PQY458776:PQY458777 PRA458776 QAU458776:QAU458777 QAW458776 QKQ458776:QKQ458777 QKS458776 QUM458776:QUM458777 QUO458776 REI458776:REI458777 REK458776 ROE458776:ROE458777 ROG458776 RYA458776:RYA458777 RYC458776 SHW458776:SHW458777 SHY458776 SRS458776:SRS458777 SRU458776 TBO458776:TBO458777 TBQ458776 TLK458776:TLK458777 TLM458776 TVG458776:TVG458777 TVI458776 UFC458776:UFC458777 UFE458776 UOY458776:UOY458777 UPA458776 UYU458776:UYU458777 UYW458776 VIQ458776:VIQ458777 VIS458776 VSM458776:VSM458777 VSO458776 WCI458776:WCI458777 WCK458776 WME458776:WME458777 WMG458776 WWA458776:WWA458777 WWC458776"/>
    <dataValidation allowBlank="1" showInputMessage="1" showErrorMessage="1" prompt="Для выбора выполните двойной щелчок левой клавиши мыши по соответствующей ячейке." sqref="S524312:S524313 U524312 JO524312:JO524313 JQ524312 TK524312:TK524313 TM524312 ADG524312:ADG524313 ADI524312 ANC524312:ANC524313 ANE524312 AWY524312:AWY524313 AXA524312 BGU524312:BGU524313 BGW524312 BQQ524312:BQQ524313 BQS524312 CAM524312:CAM524313 CAO524312 CKI524312:CKI524313 CKK524312 CUE524312:CUE524313 CUG524312 DEA524312:DEA524313 DEC524312 DNW524312:DNW524313 DNY524312 DXS524312:DXS524313 DXU524312 EHO524312:EHO524313 EHQ524312 ERK524312:ERK524313 ERM524312 FBG524312:FBG524313 FBI524312 FLC524312:FLC524313 FLE524312 FUY524312:FUY524313 FVA524312 GEU524312:GEU524313 GEW524312 GOQ524312:GOQ524313 GOS524312 GYM524312:GYM524313 GYO524312 HII524312:HII524313 HIK524312 HSE524312:HSE524313 HSG524312 ICA524312:ICA524313 ICC524312 ILW524312:ILW524313 ILY524312 IVS524312:IVS524313 IVU524312 JFO524312:JFO524313 JFQ524312 JPK524312:JPK524313 JPM524312 JZG524312:JZG524313 JZI524312 KJC524312:KJC524313 KJE524312 KSY524312:KSY524313 KTA524312 LCU524312:LCU524313 LCW524312 LMQ524312:LMQ524313 LMS524312 LWM524312:LWM524313 LWO524312 MGI524312:MGI524313 MGK524312 MQE524312:MQE524313 MQG524312 NAA524312:NAA524313 NAC524312 NJW524312:NJW524313 NJY524312 NTS524312:NTS524313 NTU524312 ODO524312:ODO524313 ODQ524312 ONK524312:ONK524313 ONM524312 OXG524312:OXG524313 OXI524312 PHC524312:PHC524313 PHE524312 PQY524312:PQY524313 PRA524312 QAU524312:QAU524313 QAW524312 QKQ524312:QKQ524313 QKS524312 QUM524312:QUM524313 QUO524312 REI524312:REI524313 REK524312 ROE524312:ROE524313 ROG524312 RYA524312:RYA524313 RYC524312 SHW524312:SHW524313 SHY524312 SRS524312:SRS524313 SRU524312 TBO524312:TBO524313 TBQ524312 TLK524312:TLK524313 TLM524312 TVG524312:TVG524313 TVI524312 UFC524312:UFC524313 UFE524312 UOY524312:UOY524313 UPA524312 UYU524312:UYU524313 UYW524312 VIQ524312:VIQ524313 VIS524312 VSM524312:VSM524313 VSO524312 WCI524312:WCI524313 WCK524312 WME524312:WME524313 WMG524312 WWA524312:WWA524313 WWC524312 S589848:S589849 U589848 JO589848:JO589849 JQ589848 TK589848:TK589849 TM589848 ADG589848:ADG589849 ADI589848 ANC589848:ANC589849 ANE589848 AWY589848:AWY589849 AXA589848 BGU589848:BGU589849 BGW589848 BQQ589848:BQQ589849 BQS589848 CAM589848:CAM589849 CAO589848 CKI589848:CKI589849 CKK589848 CUE589848:CUE589849 CUG589848 DEA589848:DEA589849 DEC589848 DNW589848:DNW589849 DNY589848 DXS589848:DXS589849 DXU589848 EHO589848:EHO589849 EHQ589848 ERK589848:ERK589849 ERM589848 FBG589848:FBG589849 FBI589848 FLC589848:FLC589849 FLE589848 FUY589848:FUY589849 FVA589848 GEU589848:GEU589849 GEW589848 GOQ589848:GOQ589849 GOS589848 GYM589848:GYM589849 GYO589848 HII589848:HII589849 HIK589848 HSE589848:HSE589849 HSG589848 ICA589848:ICA589849 ICC589848 ILW589848:ILW589849 ILY589848 IVS589848:IVS589849 IVU589848 JFO589848:JFO589849 JFQ589848 JPK589848:JPK589849 JPM589848 JZG589848:JZG589849 JZI589848 KJC589848:KJC589849 KJE589848 KSY589848:KSY589849 KTA589848 LCU589848:LCU589849 LCW589848 LMQ589848:LMQ589849 LMS589848 LWM589848:LWM589849 LWO589848 MGI589848:MGI589849 MGK589848 MQE589848:MQE589849 MQG589848 NAA589848:NAA589849 NAC589848 NJW589848:NJW589849 NJY589848 NTS589848:NTS589849 NTU589848 ODO589848:ODO589849 ODQ589848 ONK589848:ONK589849 ONM589848 OXG589848:OXG589849 OXI589848 PHC589848:PHC589849 PHE589848 PQY589848:PQY589849 PRA589848 QAU589848:QAU589849 QAW589848 QKQ589848:QKQ589849 QKS589848 QUM589848:QUM589849 QUO589848 REI589848:REI589849 REK589848 ROE589848:ROE589849 ROG589848 RYA589848:RYA589849 RYC589848 SHW589848:SHW589849 SHY589848 SRS589848:SRS589849 SRU589848 TBO589848:TBO589849 TBQ589848 TLK589848:TLK589849 TLM589848 TVG589848:TVG589849 TVI589848 UFC589848:UFC589849 UFE589848 UOY589848:UOY589849 UPA589848 UYU589848:UYU589849 UYW589848 VIQ589848:VIQ589849 VIS589848 VSM589848:VSM589849 VSO589848 WCI589848:WCI589849 WCK589848 WME589848:WME589849 WMG589848 WWA589848:WWA589849 WWC589848 S655384:S655385 U655384 JO655384:JO655385 JQ655384 TK655384:TK655385 TM655384 ADG655384:ADG655385 ADI655384 ANC655384:ANC655385 ANE655384 AWY655384:AWY655385 AXA655384 BGU655384:BGU655385 BGW655384 BQQ655384:BQQ655385 BQS655384 CAM655384:CAM655385 CAO655384 CKI655384:CKI655385 CKK655384 CUE655384:CUE655385 CUG655384 DEA655384:DEA655385 DEC655384 DNW655384:DNW655385 DNY655384 DXS655384:DXS655385 DXU655384 EHO655384:EHO655385 EHQ655384 ERK655384:ERK655385 ERM655384 FBG655384:FBG655385 FBI655384 FLC655384:FLC655385 FLE655384 FUY655384:FUY655385 FVA655384 GEU655384:GEU655385 GEW655384 GOQ655384:GOQ655385 GOS655384 GYM655384:GYM655385 GYO655384 HII655384:HII655385 HIK655384 HSE655384:HSE655385 HSG655384 ICA655384:ICA655385 ICC655384 ILW655384:ILW655385 ILY655384 IVS655384:IVS655385 IVU655384 JFO655384:JFO655385 JFQ655384 JPK655384:JPK655385 JPM655384 JZG655384:JZG655385 JZI655384 KJC655384:KJC655385 KJE655384 KSY655384:KSY655385 KTA655384 LCU655384:LCU655385 LCW655384 LMQ655384:LMQ655385 LMS655384 LWM655384:LWM655385 LWO655384 MGI655384:MGI655385 MGK655384 MQE655384:MQE655385 MQG655384 NAA655384:NAA655385 NAC655384 NJW655384:NJW655385 NJY655384 NTS655384:NTS655385 NTU655384 ODO655384:ODO655385 ODQ655384 ONK655384:ONK655385 ONM655384 OXG655384:OXG655385 OXI655384 PHC655384:PHC655385 PHE655384 PQY655384:PQY655385 PRA655384 QAU655384:QAU655385 QAW655384 QKQ655384:QKQ655385 QKS655384 QUM655384:QUM655385 QUO655384 REI655384:REI655385 REK655384 ROE655384:ROE655385 ROG655384 RYA655384:RYA655385 RYC655384 SHW655384:SHW655385 SHY655384 SRS655384:SRS655385 SRU655384 TBO655384:TBO655385 TBQ655384 TLK655384:TLK655385 TLM655384 TVG655384:TVG655385 TVI655384 UFC655384:UFC655385 UFE655384 UOY655384:UOY655385 UPA655384 UYU655384:UYU655385 UYW655384 VIQ655384:VIQ655385 VIS655384 VSM655384:VSM655385 VSO655384 WCI655384:WCI655385 WCK655384 WME655384:WME655385 WMG655384 WWA655384:WWA655385 WWC655384 S720920:S720921 U720920 JO720920:JO720921 JQ720920 TK720920:TK720921 TM720920 ADG720920:ADG720921 ADI720920 ANC720920:ANC720921 ANE720920 AWY720920:AWY720921 AXA720920 BGU720920:BGU720921 BGW720920 BQQ720920:BQQ720921 BQS720920 CAM720920:CAM720921 CAO720920 CKI720920:CKI720921 CKK720920 CUE720920:CUE720921 CUG720920 DEA720920:DEA720921 DEC720920 DNW720920:DNW720921 DNY720920 DXS720920:DXS720921 DXU720920 EHO720920:EHO720921 EHQ720920 ERK720920:ERK720921 ERM720920 FBG720920:FBG720921 FBI720920 FLC720920:FLC720921 FLE720920 FUY720920:FUY720921 FVA720920 GEU720920:GEU720921 GEW720920 GOQ720920:GOQ720921 GOS720920 GYM720920:GYM720921 GYO720920 HII720920:HII720921 HIK720920 HSE720920:HSE720921 HSG720920 ICA720920:ICA720921 ICC720920 ILW720920:ILW720921 ILY720920 IVS720920:IVS720921 IVU720920 JFO720920:JFO720921 JFQ720920 JPK720920:JPK720921 JPM720920 JZG720920:JZG720921 JZI720920 KJC720920:KJC720921 KJE720920 KSY720920:KSY720921 KTA720920 LCU720920:LCU720921 LCW720920 LMQ720920:LMQ720921 LMS720920 LWM720920:LWM720921 LWO720920 MGI720920:MGI720921 MGK720920 MQE720920:MQE720921 MQG720920 NAA720920:NAA720921 NAC720920 NJW720920:NJW720921 NJY720920 NTS720920:NTS720921 NTU720920 ODO720920:ODO720921 ODQ720920 ONK720920:ONK720921 ONM720920 OXG720920:OXG720921 OXI720920 PHC720920:PHC720921 PHE720920 PQY720920:PQY720921 PRA720920 QAU720920:QAU720921 QAW720920 QKQ720920:QKQ720921 QKS720920 QUM720920:QUM720921 QUO720920 REI720920:REI720921 REK720920 ROE720920:ROE720921 ROG720920 RYA720920:RYA720921 RYC720920 SHW720920:SHW720921 SHY720920 SRS720920:SRS720921 SRU720920 TBO720920:TBO720921 TBQ720920 TLK720920:TLK720921 TLM720920 TVG720920:TVG720921 TVI720920 UFC720920:UFC720921 UFE720920 UOY720920:UOY720921 UPA720920 UYU720920:UYU720921 UYW720920 VIQ720920:VIQ720921 VIS720920 VSM720920:VSM720921 VSO720920 WCI720920:WCI720921 WCK720920 WME720920:WME720921 WMG720920 WWA720920:WWA720921 WWC720920 S786456:S786457 U786456 JO786456:JO786457 JQ786456 TK786456:TK786457 TM786456 ADG786456:ADG786457 ADI786456 ANC786456:ANC786457 ANE786456 AWY786456:AWY786457 AXA786456 BGU786456:BGU786457 BGW786456 BQQ786456:BQQ786457 BQS786456 CAM786456:CAM786457 CAO786456 CKI786456:CKI786457 CKK786456 CUE786456:CUE786457 CUG786456 DEA786456:DEA786457 DEC786456 DNW786456:DNW786457 DNY786456 DXS786456:DXS786457 DXU786456 EHO786456:EHO786457 EHQ786456 ERK786456:ERK786457 ERM786456 FBG786456:FBG786457 FBI786456 FLC786456:FLC786457 FLE786456 FUY786456:FUY786457 FVA786456 GEU786456:GEU786457 GEW786456 GOQ786456:GOQ786457 GOS786456 GYM786456:GYM786457 GYO786456 HII786456:HII786457 HIK786456 HSE786456:HSE786457 HSG786456 ICA786456:ICA786457 ICC786456 ILW786456:ILW786457 ILY786456 IVS786456:IVS786457 IVU786456 JFO786456:JFO786457 JFQ786456 JPK786456:JPK786457 JPM786456 JZG786456:JZG786457 JZI786456 KJC786456:KJC786457 KJE786456 KSY786456:KSY786457 KTA786456 LCU786456:LCU786457 LCW786456 LMQ786456:LMQ786457 LMS786456 LWM786456:LWM786457 LWO786456 MGI786456:MGI786457 MGK786456 MQE786456:MQE786457 MQG786456 NAA786456:NAA786457 NAC786456 NJW786456:NJW786457 NJY786456 NTS786456:NTS786457 NTU786456 ODO786456:ODO786457 ODQ786456 ONK786456:ONK786457 ONM786456 OXG786456:OXG786457 OXI786456 PHC786456:PHC786457 PHE786456 PQY786456:PQY786457 PRA786456 QAU786456:QAU786457 QAW786456 QKQ786456:QKQ786457 QKS786456 QUM786456:QUM786457 QUO786456 REI786456:REI786457 REK786456 ROE786456:ROE786457 ROG786456 RYA786456:RYA786457 RYC786456 SHW786456:SHW786457 SHY786456 SRS786456:SRS786457 SRU786456 TBO786456:TBO786457 TBQ786456 TLK786456:TLK786457 TLM786456 TVG786456:TVG786457 TVI786456 UFC786456:UFC786457 UFE786456 UOY786456:UOY786457 UPA786456 UYU786456:UYU786457 UYW786456 VIQ786456:VIQ786457 VIS786456 VSM786456:VSM786457 VSO786456 WCI786456:WCI786457 WCK786456 WME786456:WME786457 WMG786456 WWA786456:WWA786457 WWC786456 S851992:S851993 U851992 JO851992:JO851993 JQ851992 TK851992:TK851993 TM851992 ADG851992:ADG851993 ADI851992 ANC851992:ANC851993 ANE851992 AWY851992:AWY851993 AXA851992 BGU851992:BGU851993 BGW851992 BQQ851992:BQQ851993 BQS851992 CAM851992:CAM851993 CAO851992 CKI851992:CKI851993 CKK851992 CUE851992:CUE851993 CUG851992 DEA851992:DEA851993 DEC851992 DNW851992:DNW851993 DNY851992 DXS851992:DXS851993 DXU851992 EHO851992:EHO851993 EHQ851992 ERK851992:ERK851993 ERM851992 FBG851992:FBG851993 FBI851992 FLC851992:FLC851993 FLE851992 FUY851992:FUY851993 FVA851992 GEU851992:GEU851993 GEW851992 GOQ851992:GOQ851993 GOS851992 GYM851992:GYM851993 GYO851992 HII851992:HII851993 HIK851992 HSE851992:HSE851993 HSG851992 ICA851992:ICA851993 ICC851992 ILW851992:ILW851993 ILY851992 IVS851992:IVS851993 IVU851992 JFO851992:JFO851993 JFQ851992 JPK851992:JPK851993 JPM851992 JZG851992:JZG851993 JZI851992 KJC851992:KJC851993 KJE851992 KSY851992:KSY851993 KTA851992 LCU851992:LCU851993 LCW851992 LMQ851992:LMQ851993 LMS851992 LWM851992:LWM851993 LWO851992 MGI851992:MGI851993 MGK851992 MQE851992:MQE851993 MQG851992 NAA851992:NAA851993 NAC851992 NJW851992:NJW851993 NJY851992 NTS851992:NTS851993 NTU851992 ODO851992:ODO851993 ODQ851992 ONK851992:ONK851993 ONM851992 OXG851992:OXG851993 OXI851992 PHC851992:PHC851993 PHE851992 PQY851992:PQY851993 PRA851992 QAU851992:QAU851993 QAW851992 QKQ851992:QKQ851993 QKS851992 QUM851992:QUM851993 QUO851992 REI851992:REI851993 REK851992 ROE851992:ROE851993 ROG851992 RYA851992:RYA851993 RYC851992 SHW851992:SHW851993 SHY851992 SRS851992:SRS851993 SRU851992 TBO851992:TBO851993 TBQ851992 TLK851992:TLK851993 TLM851992 TVG851992:TVG851993 TVI851992 UFC851992:UFC851993 UFE851992 UOY851992:UOY851993 UPA851992 UYU851992:UYU851993 UYW851992 VIQ851992:VIQ851993 VIS851992 VSM851992:VSM851993 VSO851992 WCI851992:WCI851993 WCK851992 WME851992:WME851993 WMG851992 WWA851992:WWA851993 WWC851992 S917528:S917529 U917528 JO917528:JO917529 JQ917528 TK917528:TK917529 TM917528 ADG917528:ADG917529 ADI917528 ANC917528:ANC917529 ANE917528 AWY917528:AWY917529 AXA917528 BGU917528:BGU917529 BGW917528 BQQ917528:BQQ917529 BQS917528 CAM917528:CAM917529 CAO917528 CKI917528:CKI917529 CKK917528 CUE917528:CUE917529 CUG917528 DEA917528:DEA917529 DEC917528 DNW917528:DNW917529 DNY917528 DXS917528:DXS917529 DXU917528 EHO917528:EHO917529 EHQ917528 ERK917528:ERK917529 ERM917528 FBG917528:FBG917529 FBI917528 FLC917528:FLC917529 FLE917528 FUY917528:FUY917529 FVA917528 GEU917528:GEU917529 GEW917528 GOQ917528:GOQ917529 GOS917528 GYM917528:GYM917529 GYO917528 HII917528:HII917529 HIK917528 HSE917528:HSE917529 HSG917528 ICA917528:ICA917529 ICC917528 ILW917528:ILW917529 ILY917528 IVS917528:IVS917529 IVU917528 JFO917528:JFO917529 JFQ917528 JPK917528:JPK917529 JPM917528 JZG917528:JZG917529 JZI917528 KJC917528:KJC917529 KJE917528 KSY917528:KSY917529 KTA917528 LCU917528:LCU917529 LCW917528 LMQ917528:LMQ917529 LMS917528 LWM917528:LWM917529 LWO917528 MGI917528:MGI917529 MGK917528 MQE917528:MQE917529 MQG917528 NAA917528:NAA917529 NAC917528 NJW917528:NJW917529 NJY917528 NTS917528:NTS917529 NTU917528 ODO917528:ODO917529 ODQ917528 ONK917528:ONK917529 ONM917528 OXG917528:OXG917529 OXI917528 PHC917528:PHC917529 PHE917528 PQY917528:PQY917529 PRA917528 QAU917528:QAU917529 QAW917528 QKQ917528:QKQ917529 QKS917528 QUM917528:QUM917529 QUO917528 REI917528:REI917529 REK917528 ROE917528:ROE917529 ROG917528 RYA917528:RYA917529 RYC917528 SHW917528:SHW917529 SHY917528 SRS917528:SRS917529 SRU917528 TBO917528:TBO917529 TBQ917528 TLK917528:TLK917529 TLM917528 TVG917528:TVG917529 TVI917528 UFC917528:UFC917529 UFE917528 UOY917528:UOY917529 UPA917528 UYU917528:UYU917529 UYW917528 VIQ917528:VIQ917529 VIS917528 VSM917528:VSM917529 VSO917528 WCI917528:WCI917529 WCK917528 WME917528:WME917529 WMG917528 WWA917528:WWA917529 WWC917528 S983064:S983065 U983064 JO983064:JO983065 JQ983064 TK983064:TK983065 TM983064 ADG983064:ADG983065 ADI983064 ANC983064:ANC983065 ANE983064 AWY983064:AWY983065 AXA983064 BGU983064:BGU983065 BGW983064 BQQ983064:BQQ983065 BQS983064 CAM983064:CAM983065 CAO983064 CKI983064:CKI983065 CKK983064 CUE983064:CUE983065 CUG983064 DEA983064:DEA983065 DEC983064 DNW983064:DNW983065 DNY983064 DXS983064:DXS983065 DXU983064 EHO983064:EHO983065 EHQ983064 ERK983064:ERK983065 ERM983064 FBG983064:FBG983065 FBI983064 FLC983064:FLC983065 FLE983064 FUY983064:FUY983065 FVA983064 GEU983064:GEU983065 GEW983064 GOQ983064:GOQ983065 GOS983064 GYM983064:GYM983065 GYO983064 HII983064:HII983065 HIK983064 HSE983064:HSE983065 HSG983064 ICA983064:ICA983065 ICC983064 ILW983064:ILW983065 ILY983064 IVS983064:IVS983065 IVU983064 JFO983064:JFO983065 JFQ983064 JPK983064:JPK983065 JPM983064 JZG983064:JZG983065 JZI983064 KJC983064:KJC983065 KJE983064 KSY983064:KSY983065 KTA983064 LCU983064:LCU983065 LCW983064 LMQ983064:LMQ983065 LMS983064 LWM983064:LWM983065 LWO983064 MGI983064:MGI983065 MGK983064 MQE983064:MQE983065 MQG983064 NAA983064:NAA983065 NAC983064 NJW983064:NJW983065 NJY983064 NTS983064:NTS983065 NTU983064 ODO983064:ODO983065 ODQ983064 ONK983064:ONK983065 ONM983064 OXG983064:OXG983065 OXI983064 PHC983064:PHC983065 PHE983064 PQY983064:PQY983065 PRA983064 QAU983064:QAU983065 QAW983064 QKQ983064:QKQ983065 QKS983064 QUM983064:QUM983065 QUO983064 REI983064:REI983065 REK983064 ROE983064:ROE983065 ROG983064 RYA983064:RYA983065 RYC983064 SHW983064:SHW983065 SHY983064 SRS983064:SRS983065 SRU983064 TBO983064:TBO983065 TBQ983064 TLK983064:TLK983065 TLM983064 TVG983064:TVG983065 TVI983064 UFC983064:UFC983065 UFE983064 UOY983064:UOY983065 UPA983064 UYU983064:UYU983065 UYW983064 VIQ983064:VIQ983065 VIS983064 VSM983064:VSM983065 VSO983064 WCI983064:WCI983065 WCK983064 WME983064:WME983065 WMG983064 WWA983064:WWA983065 WWC983064"/>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 type="list" allowBlank="1" showInputMessage="1" showErrorMessage="1" prompt="Выберите значение из списка" errorTitle="Ошибка" error="Выберите значение из списка" sqref="M24">
      <formula1>kind_of_heat_transfer</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c866817-7122-420e-82f7-8c598c27e723}">
  <sheetPr codeName="List05_4">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482" hidden="1" customWidth="1"/>
    <col min="2" max="4" width="3.71428571428571" style="476" hidden="1" customWidth="1"/>
    <col min="5" max="5" width="3.71428571428571" style="422" customWidth="1"/>
    <col min="6" max="6" width="9.71428571428571" style="415" customWidth="1"/>
    <col min="7" max="7" width="37.7142857142857" style="415" customWidth="1"/>
    <col min="8" max="8" width="66.8571428571429" style="415" customWidth="1"/>
    <col min="9" max="9" width="115.714285714286" style="415" customWidth="1"/>
    <col min="10" max="11" width="10.5714285714286" style="476"/>
    <col min="12" max="12" width="11.1428571428571" style="476" customWidth="1"/>
    <col min="13" max="20" width="10.5714285714286" style="476"/>
    <col min="21" max="16384" width="10.5714285714286" style="415"/>
  </cols>
  <sheetData>
    <row r="1" spans="1:1" ht="3" customHeight="1">
      <c r="A1" s="482" t="s">
        <v>49</v>
      </c>
    </row>
    <row r="2" spans="6:9" ht="22.5">
      <c r="F2" s="1151" t="s">
        <v>447</v>
      </c>
      <c r="G2" s="1152"/>
      <c r="H2" s="1153"/>
      <c r="I2" s="531"/>
    </row>
    <row r="3" ht="3" customHeight="1"/>
    <row r="4" spans="1:20" s="461" customFormat="1" ht="11.25">
      <c r="A4" s="481"/>
      <c r="B4" s="481"/>
      <c r="C4" s="481"/>
      <c r="D4" s="481"/>
      <c r="F4" s="1118" t="s">
        <v>422</v>
      </c>
      <c r="G4" s="1118"/>
      <c r="H4" s="1118"/>
      <c r="I4" s="1154" t="s">
        <v>423</v>
      </c>
      <c r="J4" s="481"/>
      <c r="K4" s="481"/>
      <c r="L4" s="481"/>
      <c r="M4" s="481"/>
      <c r="N4" s="481"/>
      <c r="O4" s="481"/>
      <c r="P4" s="481"/>
      <c r="Q4" s="481"/>
      <c r="R4" s="481"/>
      <c r="S4" s="481"/>
      <c r="T4" s="481"/>
    </row>
    <row r="5" spans="1:20" s="461" customFormat="1" ht="11.25" customHeight="1">
      <c r="A5" s="481"/>
      <c r="B5" s="481"/>
      <c r="C5" s="481"/>
      <c r="D5" s="481"/>
      <c r="F5" s="497" t="s">
        <v>87</v>
      </c>
      <c r="G5" s="509" t="s">
        <v>425</v>
      </c>
      <c r="H5" s="496" t="s">
        <v>416</v>
      </c>
      <c r="I5" s="1154"/>
      <c r="J5" s="481"/>
      <c r="K5" s="481"/>
      <c r="L5" s="481"/>
      <c r="M5" s="481"/>
      <c r="N5" s="481"/>
      <c r="O5" s="481"/>
      <c r="P5" s="481"/>
      <c r="Q5" s="481"/>
      <c r="R5" s="481"/>
      <c r="S5" s="481"/>
      <c r="T5" s="481"/>
    </row>
    <row r="6" spans="1:20" s="461" customFormat="1" ht="12" customHeight="1">
      <c r="A6" s="481"/>
      <c r="B6" s="481"/>
      <c r="C6" s="481"/>
      <c r="D6" s="481"/>
      <c r="F6" s="498" t="s">
        <v>88</v>
      </c>
      <c r="G6" s="500">
        <v>2</v>
      </c>
      <c r="H6" s="501">
        <v>3</v>
      </c>
      <c r="I6" s="499">
        <v>4</v>
      </c>
      <c r="J6" s="481">
        <v>4</v>
      </c>
      <c r="K6" s="481"/>
      <c r="L6" s="481"/>
      <c r="M6" s="481"/>
      <c r="N6" s="481"/>
      <c r="O6" s="481"/>
      <c r="P6" s="481"/>
      <c r="Q6" s="481"/>
      <c r="R6" s="481"/>
      <c r="S6" s="481"/>
      <c r="T6" s="481"/>
    </row>
    <row r="7" spans="1:20" s="461" customFormat="1" ht="18.75">
      <c r="A7" s="481"/>
      <c r="B7" s="481"/>
      <c r="C7" s="481"/>
      <c r="D7" s="481"/>
      <c r="F7" s="507">
        <v>1</v>
      </c>
      <c r="G7" s="523" t="s">
        <v>448</v>
      </c>
      <c r="H7" s="495" t="str">
        <f>IF(dateCh="","",dateCh)</f>
        <v>02.05.2023</v>
      </c>
      <c r="I7" s="472" t="s">
        <v>449</v>
      </c>
      <c r="J7" s="506"/>
      <c r="K7" s="481"/>
      <c r="L7" s="481"/>
      <c r="M7" s="481"/>
      <c r="N7" s="481"/>
      <c r="O7" s="481"/>
      <c r="P7" s="481"/>
      <c r="Q7" s="481"/>
      <c r="R7" s="481"/>
      <c r="S7" s="481"/>
      <c r="T7" s="481"/>
    </row>
    <row r="8" spans="1:20" s="461" customFormat="1" ht="45">
      <c r="A8" s="1155">
        <v>1</v>
      </c>
      <c r="B8" s="481"/>
      <c r="C8" s="481"/>
      <c r="D8" s="481"/>
      <c r="F8" s="507" t="str">
        <f>"2."&amp;mergeValue(A8)</f>
        <v>2.1</v>
      </c>
      <c r="G8" s="523" t="s">
        <v>450</v>
      </c>
      <c r="H8" s="495"/>
      <c r="I8" s="472" t="s">
        <v>538</v>
      </c>
      <c r="J8" s="506"/>
      <c r="K8" s="481"/>
      <c r="L8" s="481"/>
      <c r="M8" s="481"/>
      <c r="N8" s="481"/>
      <c r="O8" s="481"/>
      <c r="P8" s="481"/>
      <c r="Q8" s="481"/>
      <c r="R8" s="481"/>
      <c r="S8" s="481"/>
      <c r="T8" s="481"/>
    </row>
    <row r="9" spans="1:20" s="461" customFormat="1" ht="22.5">
      <c r="A9" s="1155"/>
      <c r="B9" s="481"/>
      <c r="C9" s="481"/>
      <c r="D9" s="481"/>
      <c r="F9" s="507" t="str">
        <f>"3."&amp;mergeValue(A9)</f>
        <v>3.1</v>
      </c>
      <c r="G9" s="523" t="s">
        <v>451</v>
      </c>
      <c r="H9" s="495"/>
      <c r="I9" s="472" t="s">
        <v>537</v>
      </c>
      <c r="J9" s="506"/>
      <c r="K9" s="481"/>
      <c r="L9" s="481"/>
      <c r="M9" s="481"/>
      <c r="N9" s="481"/>
      <c r="O9" s="481"/>
      <c r="P9" s="481"/>
      <c r="Q9" s="481"/>
      <c r="R9" s="481"/>
      <c r="S9" s="481"/>
      <c r="T9" s="481"/>
    </row>
    <row r="10" spans="1:20" s="461" customFormat="1" ht="22.5">
      <c r="A10" s="1155"/>
      <c r="B10" s="481"/>
      <c r="C10" s="481"/>
      <c r="D10" s="481"/>
      <c r="F10" s="507" t="str">
        <f>"4."&amp;mergeValue(A10)</f>
        <v>4.1</v>
      </c>
      <c r="G10" s="523" t="s">
        <v>452</v>
      </c>
      <c r="H10" s="496" t="s">
        <v>426</v>
      </c>
      <c r="I10" s="472"/>
      <c r="J10" s="506"/>
      <c r="K10" s="481"/>
      <c r="L10" s="481"/>
      <c r="M10" s="481"/>
      <c r="N10" s="481"/>
      <c r="O10" s="481"/>
      <c r="P10" s="481"/>
      <c r="Q10" s="481"/>
      <c r="R10" s="481"/>
      <c r="S10" s="481"/>
      <c r="T10" s="481"/>
    </row>
    <row r="11" spans="1:20" s="461" customFormat="1" ht="18.75">
      <c r="A11" s="1155"/>
      <c r="B11" s="1155">
        <v>1</v>
      </c>
      <c r="C11" s="514"/>
      <c r="D11" s="514"/>
      <c r="F11" s="507" t="str">
        <f>"4."&amp;mergeValue(A11)&amp;"."&amp;mergeValue(B11)</f>
        <v>4.1.1</v>
      </c>
      <c r="G11" s="502" t="s">
        <v>540</v>
      </c>
      <c r="H11" s="495" t="str">
        <f>IF(region_name="","",region_name)</f>
        <v>Свердловская область</v>
      </c>
      <c r="I11" s="472" t="s">
        <v>455</v>
      </c>
      <c r="J11" s="506"/>
      <c r="K11" s="481"/>
      <c r="L11" s="481"/>
      <c r="M11" s="481"/>
      <c r="N11" s="481"/>
      <c r="O11" s="481"/>
      <c r="P11" s="481"/>
      <c r="Q11" s="481"/>
      <c r="R11" s="481"/>
      <c r="S11" s="481"/>
      <c r="T11" s="481"/>
    </row>
    <row r="12" spans="1:20" s="461" customFormat="1" ht="22.5">
      <c r="A12" s="1155"/>
      <c r="B12" s="1155"/>
      <c r="C12" s="1155">
        <v>1</v>
      </c>
      <c r="D12" s="514"/>
      <c r="F12" s="507" t="str">
        <f>"4."&amp;mergeValue(A12)&amp;"."&amp;mergeValue(B12)&amp;"."&amp;mergeValue(C12)</f>
        <v>4.1.1.1</v>
      </c>
      <c r="G12" s="513" t="s">
        <v>453</v>
      </c>
      <c r="H12" s="495"/>
      <c r="I12" s="472" t="s">
        <v>456</v>
      </c>
      <c r="J12" s="506"/>
      <c r="K12" s="481"/>
      <c r="L12" s="481"/>
      <c r="M12" s="481"/>
      <c r="N12" s="481"/>
      <c r="O12" s="481"/>
      <c r="P12" s="481"/>
      <c r="Q12" s="481"/>
      <c r="R12" s="481"/>
      <c r="S12" s="481"/>
      <c r="T12" s="481"/>
    </row>
    <row r="13" spans="1:20" s="461" customFormat="1" ht="39" customHeight="1">
      <c r="A13" s="1155"/>
      <c r="B13" s="1155"/>
      <c r="C13" s="1155"/>
      <c r="D13" s="514">
        <v>1</v>
      </c>
      <c r="F13" s="507" t="str">
        <f>"4."&amp;mergeValue(A13)&amp;"."&amp;mergeValue(B13)&amp;"."&amp;mergeValue(C13)&amp;"."&amp;mergeValue(D13)</f>
        <v>4.1.1.1.1</v>
      </c>
      <c r="G13" s="524" t="s">
        <v>454</v>
      </c>
      <c r="H13" s="495"/>
      <c r="I13" s="1156" t="s">
        <v>539</v>
      </c>
      <c r="J13" s="506"/>
      <c r="K13" s="481"/>
      <c r="L13" s="481"/>
      <c r="M13" s="481"/>
      <c r="N13" s="481"/>
      <c r="O13" s="481"/>
      <c r="P13" s="481"/>
      <c r="Q13" s="481"/>
      <c r="R13" s="481"/>
      <c r="S13" s="481"/>
      <c r="T13" s="481"/>
    </row>
    <row r="14" spans="1:20" s="461" customFormat="1" ht="18.75">
      <c r="A14" s="1155"/>
      <c r="B14" s="1155"/>
      <c r="C14" s="1155"/>
      <c r="D14" s="514"/>
      <c r="F14" s="510"/>
      <c r="G14" s="442" t="s">
        <v>3</v>
      </c>
      <c r="H14" s="515"/>
      <c r="I14" s="1156"/>
      <c r="J14" s="506"/>
      <c r="K14" s="481"/>
      <c r="L14" s="481"/>
      <c r="M14" s="481"/>
      <c r="N14" s="481"/>
      <c r="O14" s="481"/>
      <c r="P14" s="481"/>
      <c r="Q14" s="481"/>
      <c r="R14" s="481"/>
      <c r="S14" s="481"/>
      <c r="T14" s="481"/>
    </row>
    <row r="15" spans="1:20" s="461" customFormat="1" ht="18.75">
      <c r="A15" s="1155"/>
      <c r="B15" s="1155"/>
      <c r="C15" s="514"/>
      <c r="D15" s="514"/>
      <c r="F15" s="525"/>
      <c r="G15" s="468" t="s">
        <v>378</v>
      </c>
      <c r="H15" s="526"/>
      <c r="I15" s="527"/>
      <c r="J15" s="506"/>
      <c r="K15" s="481"/>
      <c r="L15" s="481"/>
      <c r="M15" s="481"/>
      <c r="N15" s="481"/>
      <c r="O15" s="481"/>
      <c r="P15" s="481"/>
      <c r="Q15" s="481"/>
      <c r="R15" s="481"/>
      <c r="S15" s="481"/>
      <c r="T15" s="481"/>
    </row>
    <row r="16" spans="1:20" s="461" customFormat="1" ht="18.75">
      <c r="A16" s="1155"/>
      <c r="B16" s="481"/>
      <c r="C16" s="481"/>
      <c r="D16" s="481"/>
      <c r="F16" s="510"/>
      <c r="G16" s="450" t="s">
        <v>460</v>
      </c>
      <c r="H16" s="511"/>
      <c r="I16" s="512"/>
      <c r="J16" s="506"/>
      <c r="K16" s="481"/>
      <c r="L16" s="481"/>
      <c r="M16" s="481"/>
      <c r="N16" s="481"/>
      <c r="O16" s="481"/>
      <c r="P16" s="481"/>
      <c r="Q16" s="481"/>
      <c r="R16" s="481"/>
      <c r="S16" s="481"/>
      <c r="T16" s="481"/>
    </row>
    <row r="17" spans="1:20" s="461" customFormat="1" ht="18.75">
      <c r="A17" s="481"/>
      <c r="B17" s="481"/>
      <c r="C17" s="481"/>
      <c r="D17" s="481"/>
      <c r="F17" s="510"/>
      <c r="G17" s="457" t="s">
        <v>459</v>
      </c>
      <c r="H17" s="511"/>
      <c r="I17" s="512"/>
      <c r="J17" s="506"/>
      <c r="K17" s="481"/>
      <c r="L17" s="481"/>
      <c r="M17" s="481"/>
      <c r="N17" s="481"/>
      <c r="O17" s="481"/>
      <c r="P17" s="481"/>
      <c r="Q17" s="481"/>
      <c r="R17" s="481"/>
      <c r="S17" s="481"/>
      <c r="T17" s="481"/>
    </row>
    <row r="18" spans="1:20" s="504" customFormat="1" ht="3" customHeight="1">
      <c r="A18" s="505"/>
      <c r="B18" s="505"/>
      <c r="C18" s="505"/>
      <c r="D18" s="505"/>
      <c r="F18" s="516"/>
      <c r="G18" s="517"/>
      <c r="H18" s="518"/>
      <c r="I18" s="519"/>
      <c r="J18" s="505"/>
      <c r="K18" s="505"/>
      <c r="L18" s="505"/>
      <c r="M18" s="505"/>
      <c r="N18" s="505"/>
      <c r="O18" s="505"/>
      <c r="P18" s="505"/>
      <c r="Q18" s="505"/>
      <c r="R18" s="505"/>
      <c r="S18" s="505"/>
      <c r="T18" s="505"/>
    </row>
    <row r="19" spans="1:20" s="504" customFormat="1" ht="15" customHeight="1">
      <c r="A19" s="505"/>
      <c r="B19" s="505"/>
      <c r="C19" s="505"/>
      <c r="D19" s="505"/>
      <c r="F19" s="503"/>
      <c r="G19" s="1150" t="s">
        <v>541</v>
      </c>
      <c r="H19" s="1150"/>
      <c r="I19" s="485"/>
      <c r="J19" s="505"/>
      <c r="K19" s="505"/>
      <c r="L19" s="505"/>
      <c r="M19" s="505"/>
      <c r="N19" s="505"/>
      <c r="O19" s="505"/>
      <c r="P19" s="505"/>
      <c r="Q19" s="505"/>
      <c r="R19" s="505"/>
      <c r="S19" s="505"/>
      <c r="T19" s="50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f468042-5a09-41ca-a8bb-44f03506c3f4}">
  <sheetPr codeName="List06_4">
    <tabColor rgb="FFEAEBEE"/>
    <pageSetUpPr fitToPage="1"/>
  </sheetPr>
  <dimension ref="A4:AJ34"/>
  <sheetViews>
    <sheetView showGridLines="0" workbookViewId="0" topLeftCell="I4">
      <selection pane="topLeft" activeCell="A1" sqref="A1"/>
    </sheetView>
  </sheetViews>
  <sheetFormatPr defaultColWidth="10.5736607142857" defaultRowHeight="14.25"/>
  <cols>
    <col min="1" max="6" width="10.5714285714286" style="476" hidden="1" customWidth="1"/>
    <col min="7" max="8" width="9.14285714285714" style="482" hidden="1" customWidth="1"/>
    <col min="9" max="9" width="3.71428571428571" style="423" customWidth="1"/>
    <col min="10" max="11" width="3.71428571428571" style="422" customWidth="1"/>
    <col min="12" max="12" width="12.7142857142857" style="415" customWidth="1"/>
    <col min="13" max="13" width="44.7142857142857" style="415" customWidth="1"/>
    <col min="14" max="14" width="1.71428571428571" style="415" hidden="1" customWidth="1"/>
    <col min="15" max="15" width="23.7142857142857" style="415" customWidth="1"/>
    <col min="16" max="17" width="1.71428571428571" style="415" hidden="1" customWidth="1"/>
    <col min="18" max="18" width="11.7142857142857" style="415" customWidth="1"/>
    <col min="19" max="19" width="3.71428571428571" style="415" customWidth="1"/>
    <col min="20" max="20" width="11.7142857142857" style="415" customWidth="1"/>
    <col min="21" max="21" width="8.57142857142857" style="415" hidden="1" customWidth="1"/>
    <col min="22" max="22" width="4.71428571428571" style="415" customWidth="1"/>
    <col min="23" max="23" width="115.714285714286" style="415" customWidth="1"/>
    <col min="24" max="35" width="10.5714285714286" style="476"/>
    <col min="36" max="256" width="10.5714285714286" style="415"/>
    <col min="257" max="264" width="0" style="415" hidden="1" customWidth="1"/>
    <col min="265" max="267" width="3.71428571428571" style="415" customWidth="1"/>
    <col min="268" max="268" width="12.7142857142857" style="415" customWidth="1"/>
    <col min="269" max="269" width="47.4285714285714" style="415" customWidth="1"/>
    <col min="270" max="273" width="0" style="415" hidden="1" customWidth="1"/>
    <col min="274" max="274" width="11.7142857142857" style="415" customWidth="1"/>
    <col min="275" max="275" width="6.42857142857143" style="415" customWidth="1"/>
    <col min="276" max="276" width="11.7142857142857" style="415" customWidth="1"/>
    <col min="277" max="277" width="0" style="415" hidden="1" customWidth="1"/>
    <col min="278" max="278" width="3.71428571428571" style="415" customWidth="1"/>
    <col min="279" max="279" width="11.1428571428571" style="415" customWidth="1"/>
    <col min="280" max="512" width="10.5714285714286" style="415"/>
    <col min="513" max="520" width="0" style="415" hidden="1" customWidth="1"/>
    <col min="521" max="523" width="3.71428571428571" style="415" customWidth="1"/>
    <col min="524" max="524" width="12.7142857142857" style="415" customWidth="1"/>
    <col min="525" max="525" width="47.4285714285714" style="415" customWidth="1"/>
    <col min="526" max="529" width="0" style="415" hidden="1" customWidth="1"/>
    <col min="530" max="530" width="11.7142857142857" style="415" customWidth="1"/>
    <col min="531" max="531" width="6.42857142857143" style="415" customWidth="1"/>
    <col min="532" max="532" width="11.7142857142857" style="415" customWidth="1"/>
    <col min="533" max="533" width="0" style="415" hidden="1" customWidth="1"/>
    <col min="534" max="534" width="3.71428571428571" style="415" customWidth="1"/>
    <col min="535" max="535" width="11.1428571428571" style="415" customWidth="1"/>
    <col min="536" max="768" width="10.5714285714286" style="415"/>
    <col min="769" max="776" width="0" style="415" hidden="1" customWidth="1"/>
    <col min="777" max="779" width="3.71428571428571" style="415" customWidth="1"/>
    <col min="780" max="780" width="12.7142857142857" style="415" customWidth="1"/>
    <col min="781" max="781" width="47.4285714285714" style="415" customWidth="1"/>
    <col min="782" max="785" width="0" style="415" hidden="1" customWidth="1"/>
    <col min="786" max="786" width="11.7142857142857" style="415" customWidth="1"/>
    <col min="787" max="787" width="6.42857142857143" style="415" customWidth="1"/>
    <col min="788" max="788" width="11.7142857142857" style="415" customWidth="1"/>
    <col min="789" max="789" width="0" style="415" hidden="1" customWidth="1"/>
    <col min="790" max="790" width="3.71428571428571" style="415" customWidth="1"/>
    <col min="791" max="791" width="11.1428571428571" style="415" customWidth="1"/>
    <col min="792" max="1024" width="10.5714285714286" style="415"/>
    <col min="1025" max="1032" width="0" style="415" hidden="1" customWidth="1"/>
    <col min="1033" max="1035" width="3.71428571428571" style="415" customWidth="1"/>
    <col min="1036" max="1036" width="12.7142857142857" style="415" customWidth="1"/>
    <col min="1037" max="1037" width="47.4285714285714" style="415" customWidth="1"/>
    <col min="1038" max="1041" width="0" style="415" hidden="1" customWidth="1"/>
    <col min="1042" max="1042" width="11.7142857142857" style="415" customWidth="1"/>
    <col min="1043" max="1043" width="6.42857142857143" style="415" customWidth="1"/>
    <col min="1044" max="1044" width="11.7142857142857" style="415" customWidth="1"/>
    <col min="1045" max="1045" width="0" style="415" hidden="1" customWidth="1"/>
    <col min="1046" max="1046" width="3.71428571428571" style="415" customWidth="1"/>
    <col min="1047" max="1047" width="11.1428571428571" style="415" customWidth="1"/>
    <col min="1048" max="1280" width="10.5714285714286" style="415"/>
    <col min="1281" max="1288" width="0" style="415" hidden="1" customWidth="1"/>
    <col min="1289" max="1291" width="3.71428571428571" style="415" customWidth="1"/>
    <col min="1292" max="1292" width="12.7142857142857" style="415" customWidth="1"/>
    <col min="1293" max="1293" width="47.4285714285714" style="415" customWidth="1"/>
    <col min="1294" max="1297" width="0" style="415" hidden="1" customWidth="1"/>
    <col min="1298" max="1298" width="11.7142857142857" style="415" customWidth="1"/>
    <col min="1299" max="1299" width="6.42857142857143" style="415" customWidth="1"/>
    <col min="1300" max="1300" width="11.7142857142857" style="415" customWidth="1"/>
    <col min="1301" max="1301" width="0" style="415" hidden="1" customWidth="1"/>
    <col min="1302" max="1302" width="3.71428571428571" style="415" customWidth="1"/>
    <col min="1303" max="1303" width="11.1428571428571" style="415" customWidth="1"/>
    <col min="1304" max="1536" width="10.5714285714286" style="415"/>
    <col min="1537" max="1544" width="0" style="415" hidden="1" customWidth="1"/>
    <col min="1545" max="1547" width="3.71428571428571" style="415" customWidth="1"/>
    <col min="1548" max="1548" width="12.7142857142857" style="415" customWidth="1"/>
    <col min="1549" max="1549" width="47.4285714285714" style="415" customWidth="1"/>
    <col min="1550" max="1553" width="0" style="415" hidden="1" customWidth="1"/>
    <col min="1554" max="1554" width="11.7142857142857" style="415" customWidth="1"/>
    <col min="1555" max="1555" width="6.42857142857143" style="415" customWidth="1"/>
    <col min="1556" max="1556" width="11.7142857142857" style="415" customWidth="1"/>
    <col min="1557" max="1557" width="0" style="415" hidden="1" customWidth="1"/>
    <col min="1558" max="1558" width="3.71428571428571" style="415" customWidth="1"/>
    <col min="1559" max="1559" width="11.1428571428571" style="415" customWidth="1"/>
    <col min="1560" max="1792" width="10.5714285714286" style="415"/>
    <col min="1793" max="1800" width="0" style="415" hidden="1" customWidth="1"/>
    <col min="1801" max="1803" width="3.71428571428571" style="415" customWidth="1"/>
    <col min="1804" max="1804" width="12.7142857142857" style="415" customWidth="1"/>
    <col min="1805" max="1805" width="47.4285714285714" style="415" customWidth="1"/>
    <col min="1806" max="1809" width="0" style="415" hidden="1" customWidth="1"/>
    <col min="1810" max="1810" width="11.7142857142857" style="415" customWidth="1"/>
    <col min="1811" max="1811" width="6.42857142857143" style="415" customWidth="1"/>
    <col min="1812" max="1812" width="11.7142857142857" style="415" customWidth="1"/>
    <col min="1813" max="1813" width="0" style="415" hidden="1" customWidth="1"/>
    <col min="1814" max="1814" width="3.71428571428571" style="415" customWidth="1"/>
    <col min="1815" max="1815" width="11.1428571428571" style="415" customWidth="1"/>
    <col min="1816" max="2048" width="10.5714285714286" style="415"/>
    <col min="2049" max="2056" width="0" style="415" hidden="1" customWidth="1"/>
    <col min="2057" max="2059" width="3.71428571428571" style="415" customWidth="1"/>
    <col min="2060" max="2060" width="12.7142857142857" style="415" customWidth="1"/>
    <col min="2061" max="2061" width="47.4285714285714" style="415" customWidth="1"/>
    <col min="2062" max="2065" width="0" style="415" hidden="1" customWidth="1"/>
    <col min="2066" max="2066" width="11.7142857142857" style="415" customWidth="1"/>
    <col min="2067" max="2067" width="6.42857142857143" style="415" customWidth="1"/>
    <col min="2068" max="2068" width="11.7142857142857" style="415" customWidth="1"/>
    <col min="2069" max="2069" width="0" style="415" hidden="1" customWidth="1"/>
    <col min="2070" max="2070" width="3.71428571428571" style="415" customWidth="1"/>
    <col min="2071" max="2071" width="11.1428571428571" style="415" customWidth="1"/>
    <col min="2072" max="2304" width="10.5714285714286" style="415"/>
    <col min="2305" max="2312" width="0" style="415" hidden="1" customWidth="1"/>
    <col min="2313" max="2315" width="3.71428571428571" style="415" customWidth="1"/>
    <col min="2316" max="2316" width="12.7142857142857" style="415" customWidth="1"/>
    <col min="2317" max="2317" width="47.4285714285714" style="415" customWidth="1"/>
    <col min="2318" max="2321" width="0" style="415" hidden="1" customWidth="1"/>
    <col min="2322" max="2322" width="11.7142857142857" style="415" customWidth="1"/>
    <col min="2323" max="2323" width="6.42857142857143" style="415" customWidth="1"/>
    <col min="2324" max="2324" width="11.7142857142857" style="415" customWidth="1"/>
    <col min="2325" max="2325" width="0" style="415" hidden="1" customWidth="1"/>
    <col min="2326" max="2326" width="3.71428571428571" style="415" customWidth="1"/>
    <col min="2327" max="2327" width="11.1428571428571" style="415" customWidth="1"/>
    <col min="2328" max="2560" width="10.5714285714286" style="415"/>
    <col min="2561" max="2568" width="0" style="415" hidden="1" customWidth="1"/>
    <col min="2569" max="2571" width="3.71428571428571" style="415" customWidth="1"/>
    <col min="2572" max="2572" width="12.7142857142857" style="415" customWidth="1"/>
    <col min="2573" max="2573" width="47.4285714285714" style="415" customWidth="1"/>
    <col min="2574" max="2577" width="0" style="415" hidden="1" customWidth="1"/>
    <col min="2578" max="2578" width="11.7142857142857" style="415" customWidth="1"/>
    <col min="2579" max="2579" width="6.42857142857143" style="415" customWidth="1"/>
    <col min="2580" max="2580" width="11.7142857142857" style="415" customWidth="1"/>
    <col min="2581" max="2581" width="0" style="415" hidden="1" customWidth="1"/>
    <col min="2582" max="2582" width="3.71428571428571" style="415" customWidth="1"/>
    <col min="2583" max="2583" width="11.1428571428571" style="415" customWidth="1"/>
    <col min="2584" max="2816" width="10.5714285714286" style="415"/>
    <col min="2817" max="2824" width="0" style="415" hidden="1" customWidth="1"/>
    <col min="2825" max="2827" width="3.71428571428571" style="415" customWidth="1"/>
    <col min="2828" max="2828" width="12.7142857142857" style="415" customWidth="1"/>
    <col min="2829" max="2829" width="47.4285714285714" style="415" customWidth="1"/>
    <col min="2830" max="2833" width="0" style="415" hidden="1" customWidth="1"/>
    <col min="2834" max="2834" width="11.7142857142857" style="415" customWidth="1"/>
    <col min="2835" max="2835" width="6.42857142857143" style="415" customWidth="1"/>
    <col min="2836" max="2836" width="11.7142857142857" style="415" customWidth="1"/>
    <col min="2837" max="2837" width="0" style="415" hidden="1" customWidth="1"/>
    <col min="2838" max="2838" width="3.71428571428571" style="415" customWidth="1"/>
    <col min="2839" max="2839" width="11.1428571428571" style="415" customWidth="1"/>
    <col min="2840" max="3072" width="10.5714285714286" style="415"/>
    <col min="3073" max="3080" width="0" style="415" hidden="1" customWidth="1"/>
    <col min="3081" max="3083" width="3.71428571428571" style="415" customWidth="1"/>
    <col min="3084" max="3084" width="12.7142857142857" style="415" customWidth="1"/>
    <col min="3085" max="3085" width="47.4285714285714" style="415" customWidth="1"/>
    <col min="3086" max="3089" width="0" style="415" hidden="1" customWidth="1"/>
    <col min="3090" max="3090" width="11.7142857142857" style="415" customWidth="1"/>
    <col min="3091" max="3091" width="6.42857142857143" style="415" customWidth="1"/>
    <col min="3092" max="3092" width="11.7142857142857" style="415" customWidth="1"/>
    <col min="3093" max="3093" width="0" style="415" hidden="1" customWidth="1"/>
    <col min="3094" max="3094" width="3.71428571428571" style="415" customWidth="1"/>
    <col min="3095" max="3095" width="11.1428571428571" style="415" customWidth="1"/>
    <col min="3096" max="3328" width="10.5714285714286" style="415"/>
    <col min="3329" max="3336" width="0" style="415" hidden="1" customWidth="1"/>
    <col min="3337" max="3339" width="3.71428571428571" style="415" customWidth="1"/>
    <col min="3340" max="3340" width="12.7142857142857" style="415" customWidth="1"/>
    <col min="3341" max="3341" width="47.4285714285714" style="415" customWidth="1"/>
    <col min="3342" max="3345" width="0" style="415" hidden="1" customWidth="1"/>
    <col min="3346" max="3346" width="11.7142857142857" style="415" customWidth="1"/>
    <col min="3347" max="3347" width="6.42857142857143" style="415" customWidth="1"/>
    <col min="3348" max="3348" width="11.7142857142857" style="415" customWidth="1"/>
    <col min="3349" max="3349" width="0" style="415" hidden="1" customWidth="1"/>
    <col min="3350" max="3350" width="3.71428571428571" style="415" customWidth="1"/>
    <col min="3351" max="3351" width="11.1428571428571" style="415" customWidth="1"/>
    <col min="3352" max="3584" width="10.5714285714286" style="415"/>
    <col min="3585" max="3592" width="0" style="415" hidden="1" customWidth="1"/>
    <col min="3593" max="3595" width="3.71428571428571" style="415" customWidth="1"/>
    <col min="3596" max="3596" width="12.7142857142857" style="415" customWidth="1"/>
    <col min="3597" max="3597" width="47.4285714285714" style="415" customWidth="1"/>
    <col min="3598" max="3601" width="0" style="415" hidden="1" customWidth="1"/>
    <col min="3602" max="3602" width="11.7142857142857" style="415" customWidth="1"/>
    <col min="3603" max="3603" width="6.42857142857143" style="415" customWidth="1"/>
    <col min="3604" max="3604" width="11.7142857142857" style="415" customWidth="1"/>
    <col min="3605" max="3605" width="0" style="415" hidden="1" customWidth="1"/>
    <col min="3606" max="3606" width="3.71428571428571" style="415" customWidth="1"/>
    <col min="3607" max="3607" width="11.1428571428571" style="415" customWidth="1"/>
    <col min="3608" max="3840" width="10.5714285714286" style="415"/>
    <col min="3841" max="3848" width="0" style="415" hidden="1" customWidth="1"/>
    <col min="3849" max="3851" width="3.71428571428571" style="415" customWidth="1"/>
    <col min="3852" max="3852" width="12.7142857142857" style="415" customWidth="1"/>
    <col min="3853" max="3853" width="47.4285714285714" style="415" customWidth="1"/>
    <col min="3854" max="3857" width="0" style="415" hidden="1" customWidth="1"/>
    <col min="3858" max="3858" width="11.7142857142857" style="415" customWidth="1"/>
    <col min="3859" max="3859" width="6.42857142857143" style="415" customWidth="1"/>
    <col min="3860" max="3860" width="11.7142857142857" style="415" customWidth="1"/>
    <col min="3861" max="3861" width="0" style="415" hidden="1" customWidth="1"/>
    <col min="3862" max="3862" width="3.71428571428571" style="415" customWidth="1"/>
    <col min="3863" max="3863" width="11.1428571428571" style="415" customWidth="1"/>
    <col min="3864" max="4096" width="10.5714285714286" style="415"/>
    <col min="4097" max="4104" width="0" style="415" hidden="1" customWidth="1"/>
    <col min="4105" max="4107" width="3.71428571428571" style="415" customWidth="1"/>
    <col min="4108" max="4108" width="12.7142857142857" style="415" customWidth="1"/>
    <col min="4109" max="4109" width="47.4285714285714" style="415" customWidth="1"/>
    <col min="4110" max="4113" width="0" style="415" hidden="1" customWidth="1"/>
    <col min="4114" max="4114" width="11.7142857142857" style="415" customWidth="1"/>
    <col min="4115" max="4115" width="6.42857142857143" style="415" customWidth="1"/>
    <col min="4116" max="4116" width="11.7142857142857" style="415" customWidth="1"/>
    <col min="4117" max="4117" width="0" style="415" hidden="1" customWidth="1"/>
    <col min="4118" max="4118" width="3.71428571428571" style="415" customWidth="1"/>
    <col min="4119" max="4119" width="11.1428571428571" style="415" customWidth="1"/>
    <col min="4120" max="4352" width="10.5714285714286" style="415"/>
    <col min="4353" max="4360" width="0" style="415" hidden="1" customWidth="1"/>
    <col min="4361" max="4363" width="3.71428571428571" style="415" customWidth="1"/>
    <col min="4364" max="4364" width="12.7142857142857" style="415" customWidth="1"/>
    <col min="4365" max="4365" width="47.4285714285714" style="415" customWidth="1"/>
    <col min="4366" max="4369" width="0" style="415" hidden="1" customWidth="1"/>
    <col min="4370" max="4370" width="11.7142857142857" style="415" customWidth="1"/>
    <col min="4371" max="4371" width="6.42857142857143" style="415" customWidth="1"/>
    <col min="4372" max="4372" width="11.7142857142857" style="415" customWidth="1"/>
    <col min="4373" max="4373" width="0" style="415" hidden="1" customWidth="1"/>
    <col min="4374" max="4374" width="3.71428571428571" style="415" customWidth="1"/>
    <col min="4375" max="4375" width="11.1428571428571" style="415" customWidth="1"/>
    <col min="4376" max="4608" width="10.5714285714286" style="415"/>
    <col min="4609" max="4616" width="0" style="415" hidden="1" customWidth="1"/>
    <col min="4617" max="4619" width="3.71428571428571" style="415" customWidth="1"/>
    <col min="4620" max="4620" width="12.7142857142857" style="415" customWidth="1"/>
    <col min="4621" max="4621" width="47.4285714285714" style="415" customWidth="1"/>
    <col min="4622" max="4625" width="0" style="415" hidden="1" customWidth="1"/>
    <col min="4626" max="4626" width="11.7142857142857" style="415" customWidth="1"/>
    <col min="4627" max="4627" width="6.42857142857143" style="415" customWidth="1"/>
    <col min="4628" max="4628" width="11.7142857142857" style="415" customWidth="1"/>
    <col min="4629" max="4629" width="0" style="415" hidden="1" customWidth="1"/>
    <col min="4630" max="4630" width="3.71428571428571" style="415" customWidth="1"/>
    <col min="4631" max="4631" width="11.1428571428571" style="415" customWidth="1"/>
    <col min="4632" max="4864" width="10.5714285714286" style="415"/>
    <col min="4865" max="4872" width="0" style="415" hidden="1" customWidth="1"/>
    <col min="4873" max="4875" width="3.71428571428571" style="415" customWidth="1"/>
    <col min="4876" max="4876" width="12.7142857142857" style="415" customWidth="1"/>
    <col min="4877" max="4877" width="47.4285714285714" style="415" customWidth="1"/>
    <col min="4878" max="4881" width="0" style="415" hidden="1" customWidth="1"/>
    <col min="4882" max="4882" width="11.7142857142857" style="415" customWidth="1"/>
    <col min="4883" max="4883" width="6.42857142857143" style="415" customWidth="1"/>
    <col min="4884" max="4884" width="11.7142857142857" style="415" customWidth="1"/>
    <col min="4885" max="4885" width="0" style="415" hidden="1" customWidth="1"/>
    <col min="4886" max="4886" width="3.71428571428571" style="415" customWidth="1"/>
    <col min="4887" max="4887" width="11.1428571428571" style="415" customWidth="1"/>
    <col min="4888" max="5120" width="10.5714285714286" style="415"/>
    <col min="5121" max="5128" width="0" style="415" hidden="1" customWidth="1"/>
    <col min="5129" max="5131" width="3.71428571428571" style="415" customWidth="1"/>
    <col min="5132" max="5132" width="12.7142857142857" style="415" customWidth="1"/>
    <col min="5133" max="5133" width="47.4285714285714" style="415" customWidth="1"/>
    <col min="5134" max="5137" width="0" style="415" hidden="1" customWidth="1"/>
    <col min="5138" max="5138" width="11.7142857142857" style="415" customWidth="1"/>
    <col min="5139" max="5139" width="6.42857142857143" style="415" customWidth="1"/>
    <col min="5140" max="5140" width="11.7142857142857" style="415" customWidth="1"/>
    <col min="5141" max="5141" width="0" style="415" hidden="1" customWidth="1"/>
    <col min="5142" max="5142" width="3.71428571428571" style="415" customWidth="1"/>
    <col min="5143" max="5143" width="11.1428571428571" style="415" customWidth="1"/>
    <col min="5144" max="5376" width="10.5714285714286" style="415"/>
    <col min="5377" max="5384" width="0" style="415" hidden="1" customWidth="1"/>
    <col min="5385" max="5387" width="3.71428571428571" style="415" customWidth="1"/>
    <col min="5388" max="5388" width="12.7142857142857" style="415" customWidth="1"/>
    <col min="5389" max="5389" width="47.4285714285714" style="415" customWidth="1"/>
    <col min="5390" max="5393" width="0" style="415" hidden="1" customWidth="1"/>
    <col min="5394" max="5394" width="11.7142857142857" style="415" customWidth="1"/>
    <col min="5395" max="5395" width="6.42857142857143" style="415" customWidth="1"/>
    <col min="5396" max="5396" width="11.7142857142857" style="415" customWidth="1"/>
    <col min="5397" max="5397" width="0" style="415" hidden="1" customWidth="1"/>
    <col min="5398" max="5398" width="3.71428571428571" style="415" customWidth="1"/>
    <col min="5399" max="5399" width="11.1428571428571" style="415" customWidth="1"/>
    <col min="5400" max="5632" width="10.5714285714286" style="415"/>
    <col min="5633" max="5640" width="0" style="415" hidden="1" customWidth="1"/>
    <col min="5641" max="5643" width="3.71428571428571" style="415" customWidth="1"/>
    <col min="5644" max="5644" width="12.7142857142857" style="415" customWidth="1"/>
    <col min="5645" max="5645" width="47.4285714285714" style="415" customWidth="1"/>
    <col min="5646" max="5649" width="0" style="415" hidden="1" customWidth="1"/>
    <col min="5650" max="5650" width="11.7142857142857" style="415" customWidth="1"/>
    <col min="5651" max="5651" width="6.42857142857143" style="415" customWidth="1"/>
    <col min="5652" max="5652" width="11.7142857142857" style="415" customWidth="1"/>
    <col min="5653" max="5653" width="0" style="415" hidden="1" customWidth="1"/>
    <col min="5654" max="5654" width="3.71428571428571" style="415" customWidth="1"/>
    <col min="5655" max="5655" width="11.1428571428571" style="415" customWidth="1"/>
    <col min="5656" max="5888" width="10.5714285714286" style="415"/>
    <col min="5889" max="5896" width="0" style="415" hidden="1" customWidth="1"/>
    <col min="5897" max="5899" width="3.71428571428571" style="415" customWidth="1"/>
    <col min="5900" max="5900" width="12.7142857142857" style="415" customWidth="1"/>
    <col min="5901" max="5901" width="47.4285714285714" style="415" customWidth="1"/>
    <col min="5902" max="5905" width="0" style="415" hidden="1" customWidth="1"/>
    <col min="5906" max="5906" width="11.7142857142857" style="415" customWidth="1"/>
    <col min="5907" max="5907" width="6.42857142857143" style="415" customWidth="1"/>
    <col min="5908" max="5908" width="11.7142857142857" style="415" customWidth="1"/>
    <col min="5909" max="5909" width="0" style="415" hidden="1" customWidth="1"/>
    <col min="5910" max="5910" width="3.71428571428571" style="415" customWidth="1"/>
    <col min="5911" max="5911" width="11.1428571428571" style="415" customWidth="1"/>
    <col min="5912" max="6144" width="10.5714285714286" style="415"/>
    <col min="6145" max="6152" width="0" style="415" hidden="1" customWidth="1"/>
    <col min="6153" max="6155" width="3.71428571428571" style="415" customWidth="1"/>
    <col min="6156" max="6156" width="12.7142857142857" style="415" customWidth="1"/>
    <col min="6157" max="6157" width="47.4285714285714" style="415" customWidth="1"/>
    <col min="6158" max="6161" width="0" style="415" hidden="1" customWidth="1"/>
    <col min="6162" max="6162" width="11.7142857142857" style="415" customWidth="1"/>
    <col min="6163" max="6163" width="6.42857142857143" style="415" customWidth="1"/>
    <col min="6164" max="6164" width="11.7142857142857" style="415" customWidth="1"/>
    <col min="6165" max="6165" width="0" style="415" hidden="1" customWidth="1"/>
    <col min="6166" max="6166" width="3.71428571428571" style="415" customWidth="1"/>
    <col min="6167" max="6167" width="11.1428571428571" style="415" customWidth="1"/>
    <col min="6168" max="6400" width="10.5714285714286" style="415"/>
    <col min="6401" max="6408" width="0" style="415" hidden="1" customWidth="1"/>
    <col min="6409" max="6411" width="3.71428571428571" style="415" customWidth="1"/>
    <col min="6412" max="6412" width="12.7142857142857" style="415" customWidth="1"/>
    <col min="6413" max="6413" width="47.4285714285714" style="415" customWidth="1"/>
    <col min="6414" max="6417" width="0" style="415" hidden="1" customWidth="1"/>
    <col min="6418" max="6418" width="11.7142857142857" style="415" customWidth="1"/>
    <col min="6419" max="6419" width="6.42857142857143" style="415" customWidth="1"/>
    <col min="6420" max="6420" width="11.7142857142857" style="415" customWidth="1"/>
    <col min="6421" max="6421" width="0" style="415" hidden="1" customWidth="1"/>
    <col min="6422" max="6422" width="3.71428571428571" style="415" customWidth="1"/>
    <col min="6423" max="6423" width="11.1428571428571" style="415" customWidth="1"/>
    <col min="6424" max="6656" width="10.5714285714286" style="415"/>
    <col min="6657" max="6664" width="0" style="415" hidden="1" customWidth="1"/>
    <col min="6665" max="6667" width="3.71428571428571" style="415" customWidth="1"/>
    <col min="6668" max="6668" width="12.7142857142857" style="415" customWidth="1"/>
    <col min="6669" max="6669" width="47.4285714285714" style="415" customWidth="1"/>
    <col min="6670" max="6673" width="0" style="415" hidden="1" customWidth="1"/>
    <col min="6674" max="6674" width="11.7142857142857" style="415" customWidth="1"/>
    <col min="6675" max="6675" width="6.42857142857143" style="415" customWidth="1"/>
    <col min="6676" max="6676" width="11.7142857142857" style="415" customWidth="1"/>
    <col min="6677" max="6677" width="0" style="415" hidden="1" customWidth="1"/>
    <col min="6678" max="6678" width="3.71428571428571" style="415" customWidth="1"/>
    <col min="6679" max="6679" width="11.1428571428571" style="415" customWidth="1"/>
    <col min="6680" max="6912" width="10.5714285714286" style="415"/>
    <col min="6913" max="6920" width="0" style="415" hidden="1" customWidth="1"/>
    <col min="6921" max="6923" width="3.71428571428571" style="415" customWidth="1"/>
    <col min="6924" max="6924" width="12.7142857142857" style="415" customWidth="1"/>
    <col min="6925" max="6925" width="47.4285714285714" style="415" customWidth="1"/>
    <col min="6926" max="6929" width="0" style="415" hidden="1" customWidth="1"/>
    <col min="6930" max="6930" width="11.7142857142857" style="415" customWidth="1"/>
    <col min="6931" max="6931" width="6.42857142857143" style="415" customWidth="1"/>
    <col min="6932" max="6932" width="11.7142857142857" style="415" customWidth="1"/>
    <col min="6933" max="6933" width="0" style="415" hidden="1" customWidth="1"/>
    <col min="6934" max="6934" width="3.71428571428571" style="415" customWidth="1"/>
    <col min="6935" max="6935" width="11.1428571428571" style="415" customWidth="1"/>
    <col min="6936" max="7168" width="10.5714285714286" style="415"/>
    <col min="7169" max="7176" width="0" style="415" hidden="1" customWidth="1"/>
    <col min="7177" max="7179" width="3.71428571428571" style="415" customWidth="1"/>
    <col min="7180" max="7180" width="12.7142857142857" style="415" customWidth="1"/>
    <col min="7181" max="7181" width="47.4285714285714" style="415" customWidth="1"/>
    <col min="7182" max="7185" width="0" style="415" hidden="1" customWidth="1"/>
    <col min="7186" max="7186" width="11.7142857142857" style="415" customWidth="1"/>
    <col min="7187" max="7187" width="6.42857142857143" style="415" customWidth="1"/>
    <col min="7188" max="7188" width="11.7142857142857" style="415" customWidth="1"/>
    <col min="7189" max="7189" width="0" style="415" hidden="1" customWidth="1"/>
    <col min="7190" max="7190" width="3.71428571428571" style="415" customWidth="1"/>
    <col min="7191" max="7191" width="11.1428571428571" style="415" customWidth="1"/>
    <col min="7192" max="7424" width="10.5714285714286" style="415"/>
    <col min="7425" max="7432" width="0" style="415" hidden="1" customWidth="1"/>
    <col min="7433" max="7435" width="3.71428571428571" style="415" customWidth="1"/>
    <col min="7436" max="7436" width="12.7142857142857" style="415" customWidth="1"/>
    <col min="7437" max="7437" width="47.4285714285714" style="415" customWidth="1"/>
    <col min="7438" max="7441" width="0" style="415" hidden="1" customWidth="1"/>
    <col min="7442" max="7442" width="11.7142857142857" style="415" customWidth="1"/>
    <col min="7443" max="7443" width="6.42857142857143" style="415" customWidth="1"/>
    <col min="7444" max="7444" width="11.7142857142857" style="415" customWidth="1"/>
    <col min="7445" max="7445" width="0" style="415" hidden="1" customWidth="1"/>
    <col min="7446" max="7446" width="3.71428571428571" style="415" customWidth="1"/>
    <col min="7447" max="7447" width="11.1428571428571" style="415" customWidth="1"/>
    <col min="7448" max="7680" width="10.5714285714286" style="415"/>
    <col min="7681" max="7688" width="0" style="415" hidden="1" customWidth="1"/>
    <col min="7689" max="7691" width="3.71428571428571" style="415" customWidth="1"/>
    <col min="7692" max="7692" width="12.7142857142857" style="415" customWidth="1"/>
    <col min="7693" max="7693" width="47.4285714285714" style="415" customWidth="1"/>
    <col min="7694" max="7697" width="0" style="415" hidden="1" customWidth="1"/>
    <col min="7698" max="7698" width="11.7142857142857" style="415" customWidth="1"/>
    <col min="7699" max="7699" width="6.42857142857143" style="415" customWidth="1"/>
    <col min="7700" max="7700" width="11.7142857142857" style="415" customWidth="1"/>
    <col min="7701" max="7701" width="0" style="415" hidden="1" customWidth="1"/>
    <col min="7702" max="7702" width="3.71428571428571" style="415" customWidth="1"/>
    <col min="7703" max="7703" width="11.1428571428571" style="415" customWidth="1"/>
    <col min="7704" max="7936" width="10.5714285714286" style="415"/>
    <col min="7937" max="7944" width="0" style="415" hidden="1" customWidth="1"/>
    <col min="7945" max="7947" width="3.71428571428571" style="415" customWidth="1"/>
    <col min="7948" max="7948" width="12.7142857142857" style="415" customWidth="1"/>
    <col min="7949" max="7949" width="47.4285714285714" style="415" customWidth="1"/>
    <col min="7950" max="7953" width="0" style="415" hidden="1" customWidth="1"/>
    <col min="7954" max="7954" width="11.7142857142857" style="415" customWidth="1"/>
    <col min="7955" max="7955" width="6.42857142857143" style="415" customWidth="1"/>
    <col min="7956" max="7956" width="11.7142857142857" style="415" customWidth="1"/>
    <col min="7957" max="7957" width="0" style="415" hidden="1" customWidth="1"/>
    <col min="7958" max="7958" width="3.71428571428571" style="415" customWidth="1"/>
    <col min="7959" max="7959" width="11.1428571428571" style="415" customWidth="1"/>
    <col min="7960" max="8192" width="10.5714285714286" style="415"/>
    <col min="8193" max="8200" width="0" style="415" hidden="1" customWidth="1"/>
    <col min="8201" max="8203" width="3.71428571428571" style="415" customWidth="1"/>
    <col min="8204" max="8204" width="12.7142857142857" style="415" customWidth="1"/>
    <col min="8205" max="8205" width="47.4285714285714" style="415" customWidth="1"/>
    <col min="8206" max="8209" width="0" style="415" hidden="1" customWidth="1"/>
    <col min="8210" max="8210" width="11.7142857142857" style="415" customWidth="1"/>
    <col min="8211" max="8211" width="6.42857142857143" style="415" customWidth="1"/>
    <col min="8212" max="8212" width="11.7142857142857" style="415" customWidth="1"/>
    <col min="8213" max="8213" width="0" style="415" hidden="1" customWidth="1"/>
    <col min="8214" max="8214" width="3.71428571428571" style="415" customWidth="1"/>
    <col min="8215" max="8215" width="11.1428571428571" style="415" customWidth="1"/>
    <col min="8216" max="8448" width="10.5714285714286" style="415"/>
    <col min="8449" max="8456" width="0" style="415" hidden="1" customWidth="1"/>
    <col min="8457" max="8459" width="3.71428571428571" style="415" customWidth="1"/>
    <col min="8460" max="8460" width="12.7142857142857" style="415" customWidth="1"/>
    <col min="8461" max="8461" width="47.4285714285714" style="415" customWidth="1"/>
    <col min="8462" max="8465" width="0" style="415" hidden="1" customWidth="1"/>
    <col min="8466" max="8466" width="11.7142857142857" style="415" customWidth="1"/>
    <col min="8467" max="8467" width="6.42857142857143" style="415" customWidth="1"/>
    <col min="8468" max="8468" width="11.7142857142857" style="415" customWidth="1"/>
    <col min="8469" max="8469" width="0" style="415" hidden="1" customWidth="1"/>
    <col min="8470" max="8470" width="3.71428571428571" style="415" customWidth="1"/>
    <col min="8471" max="8471" width="11.1428571428571" style="415" customWidth="1"/>
    <col min="8472" max="8704" width="10.5714285714286" style="415"/>
    <col min="8705" max="8712" width="0" style="415" hidden="1" customWidth="1"/>
    <col min="8713" max="8715" width="3.71428571428571" style="415" customWidth="1"/>
    <col min="8716" max="8716" width="12.7142857142857" style="415" customWidth="1"/>
    <col min="8717" max="8717" width="47.4285714285714" style="415" customWidth="1"/>
    <col min="8718" max="8721" width="0" style="415" hidden="1" customWidth="1"/>
    <col min="8722" max="8722" width="11.7142857142857" style="415" customWidth="1"/>
    <col min="8723" max="8723" width="6.42857142857143" style="415" customWidth="1"/>
    <col min="8724" max="8724" width="11.7142857142857" style="415" customWidth="1"/>
    <col min="8725" max="8725" width="0" style="415" hidden="1" customWidth="1"/>
    <col min="8726" max="8726" width="3.71428571428571" style="415" customWidth="1"/>
    <col min="8727" max="8727" width="11.1428571428571" style="415" customWidth="1"/>
    <col min="8728" max="8960" width="10.5714285714286" style="415"/>
    <col min="8961" max="8968" width="0" style="415" hidden="1" customWidth="1"/>
    <col min="8969" max="8971" width="3.71428571428571" style="415" customWidth="1"/>
    <col min="8972" max="8972" width="12.7142857142857" style="415" customWidth="1"/>
    <col min="8973" max="8973" width="47.4285714285714" style="415" customWidth="1"/>
    <col min="8974" max="8977" width="0" style="415" hidden="1" customWidth="1"/>
    <col min="8978" max="8978" width="11.7142857142857" style="415" customWidth="1"/>
    <col min="8979" max="8979" width="6.42857142857143" style="415" customWidth="1"/>
    <col min="8980" max="8980" width="11.7142857142857" style="415" customWidth="1"/>
    <col min="8981" max="8981" width="0" style="415" hidden="1" customWidth="1"/>
    <col min="8982" max="8982" width="3.71428571428571" style="415" customWidth="1"/>
    <col min="8983" max="8983" width="11.1428571428571" style="415" customWidth="1"/>
    <col min="8984" max="9216" width="10.5714285714286" style="415"/>
    <col min="9217" max="9224" width="0" style="415" hidden="1" customWidth="1"/>
    <col min="9225" max="9227" width="3.71428571428571" style="415" customWidth="1"/>
    <col min="9228" max="9228" width="12.7142857142857" style="415" customWidth="1"/>
    <col min="9229" max="9229" width="47.4285714285714" style="415" customWidth="1"/>
    <col min="9230" max="9233" width="0" style="415" hidden="1" customWidth="1"/>
    <col min="9234" max="9234" width="11.7142857142857" style="415" customWidth="1"/>
    <col min="9235" max="9235" width="6.42857142857143" style="415" customWidth="1"/>
    <col min="9236" max="9236" width="11.7142857142857" style="415" customWidth="1"/>
    <col min="9237" max="9237" width="0" style="415" hidden="1" customWidth="1"/>
    <col min="9238" max="9238" width="3.71428571428571" style="415" customWidth="1"/>
    <col min="9239" max="9239" width="11.1428571428571" style="415" customWidth="1"/>
    <col min="9240" max="9472" width="10.5714285714286" style="415"/>
    <col min="9473" max="9480" width="0" style="415" hidden="1" customWidth="1"/>
    <col min="9481" max="9483" width="3.71428571428571" style="415" customWidth="1"/>
    <col min="9484" max="9484" width="12.7142857142857" style="415" customWidth="1"/>
    <col min="9485" max="9485" width="47.4285714285714" style="415" customWidth="1"/>
    <col min="9486" max="9489" width="0" style="415" hidden="1" customWidth="1"/>
    <col min="9490" max="9490" width="11.7142857142857" style="415" customWidth="1"/>
    <col min="9491" max="9491" width="6.42857142857143" style="415" customWidth="1"/>
    <col min="9492" max="9492" width="11.7142857142857" style="415" customWidth="1"/>
    <col min="9493" max="9493" width="0" style="415" hidden="1" customWidth="1"/>
    <col min="9494" max="9494" width="3.71428571428571" style="415" customWidth="1"/>
    <col min="9495" max="9495" width="11.1428571428571" style="415" customWidth="1"/>
    <col min="9496" max="9728" width="10.5714285714286" style="415"/>
    <col min="9729" max="9736" width="0" style="415" hidden="1" customWidth="1"/>
    <col min="9737" max="9739" width="3.71428571428571" style="415" customWidth="1"/>
    <col min="9740" max="9740" width="12.7142857142857" style="415" customWidth="1"/>
    <col min="9741" max="9741" width="47.4285714285714" style="415" customWidth="1"/>
    <col min="9742" max="9745" width="0" style="415" hidden="1" customWidth="1"/>
    <col min="9746" max="9746" width="11.7142857142857" style="415" customWidth="1"/>
    <col min="9747" max="9747" width="6.42857142857143" style="415" customWidth="1"/>
    <col min="9748" max="9748" width="11.7142857142857" style="415" customWidth="1"/>
    <col min="9749" max="9749" width="0" style="415" hidden="1" customWidth="1"/>
    <col min="9750" max="9750" width="3.71428571428571" style="415" customWidth="1"/>
    <col min="9751" max="9751" width="11.1428571428571" style="415" customWidth="1"/>
    <col min="9752" max="9984" width="10.5714285714286" style="415"/>
    <col min="9985" max="9992" width="0" style="415" hidden="1" customWidth="1"/>
    <col min="9993" max="9995" width="3.71428571428571" style="415" customWidth="1"/>
    <col min="9996" max="9996" width="12.7142857142857" style="415" customWidth="1"/>
    <col min="9997" max="9997" width="47.4285714285714" style="415" customWidth="1"/>
    <col min="9998" max="10001" width="0" style="415" hidden="1" customWidth="1"/>
    <col min="10002" max="10002" width="11.7142857142857" style="415" customWidth="1"/>
    <col min="10003" max="10003" width="6.42857142857143" style="415" customWidth="1"/>
    <col min="10004" max="10004" width="11.7142857142857" style="415" customWidth="1"/>
    <col min="10005" max="10005" width="0" style="415" hidden="1" customWidth="1"/>
    <col min="10006" max="10006" width="3.71428571428571" style="415" customWidth="1"/>
    <col min="10007" max="10007" width="11.1428571428571" style="415" customWidth="1"/>
    <col min="10008" max="10240" width="10.5714285714286" style="415"/>
    <col min="10241" max="10248" width="0" style="415" hidden="1" customWidth="1"/>
    <col min="10249" max="10251" width="3.71428571428571" style="415" customWidth="1"/>
    <col min="10252" max="10252" width="12.7142857142857" style="415" customWidth="1"/>
    <col min="10253" max="10253" width="47.4285714285714" style="415" customWidth="1"/>
    <col min="10254" max="10257" width="0" style="415" hidden="1" customWidth="1"/>
    <col min="10258" max="10258" width="11.7142857142857" style="415" customWidth="1"/>
    <col min="10259" max="10259" width="6.42857142857143" style="415" customWidth="1"/>
    <col min="10260" max="10260" width="11.7142857142857" style="415" customWidth="1"/>
    <col min="10261" max="10261" width="0" style="415" hidden="1" customWidth="1"/>
    <col min="10262" max="10262" width="3.71428571428571" style="415" customWidth="1"/>
    <col min="10263" max="10263" width="11.1428571428571" style="415" customWidth="1"/>
    <col min="10264" max="10496" width="10.5714285714286" style="415"/>
    <col min="10497" max="10504" width="0" style="415" hidden="1" customWidth="1"/>
    <col min="10505" max="10507" width="3.71428571428571" style="415" customWidth="1"/>
    <col min="10508" max="10508" width="12.7142857142857" style="415" customWidth="1"/>
    <col min="10509" max="10509" width="47.4285714285714" style="415" customWidth="1"/>
    <col min="10510" max="10513" width="0" style="415" hidden="1" customWidth="1"/>
    <col min="10514" max="10514" width="11.7142857142857" style="415" customWidth="1"/>
    <col min="10515" max="10515" width="6.42857142857143" style="415" customWidth="1"/>
    <col min="10516" max="10516" width="11.7142857142857" style="415" customWidth="1"/>
    <col min="10517" max="10517" width="0" style="415" hidden="1" customWidth="1"/>
    <col min="10518" max="10518" width="3.71428571428571" style="415" customWidth="1"/>
    <col min="10519" max="10519" width="11.1428571428571" style="415" customWidth="1"/>
    <col min="10520" max="10752" width="10.5714285714286" style="415"/>
    <col min="10753" max="10760" width="0" style="415" hidden="1" customWidth="1"/>
    <col min="10761" max="10763" width="3.71428571428571" style="415" customWidth="1"/>
    <col min="10764" max="10764" width="12.7142857142857" style="415" customWidth="1"/>
    <col min="10765" max="10765" width="47.4285714285714" style="415" customWidth="1"/>
    <col min="10766" max="10769" width="0" style="415" hidden="1" customWidth="1"/>
    <col min="10770" max="10770" width="11.7142857142857" style="415" customWidth="1"/>
    <col min="10771" max="10771" width="6.42857142857143" style="415" customWidth="1"/>
    <col min="10772" max="10772" width="11.7142857142857" style="415" customWidth="1"/>
    <col min="10773" max="10773" width="0" style="415" hidden="1" customWidth="1"/>
    <col min="10774" max="10774" width="3.71428571428571" style="415" customWidth="1"/>
    <col min="10775" max="10775" width="11.1428571428571" style="415" customWidth="1"/>
    <col min="10776" max="11008" width="10.5714285714286" style="415"/>
    <col min="11009" max="11016" width="0" style="415" hidden="1" customWidth="1"/>
    <col min="11017" max="11019" width="3.71428571428571" style="415" customWidth="1"/>
    <col min="11020" max="11020" width="12.7142857142857" style="415" customWidth="1"/>
    <col min="11021" max="11021" width="47.4285714285714" style="415" customWidth="1"/>
    <col min="11022" max="11025" width="0" style="415" hidden="1" customWidth="1"/>
    <col min="11026" max="11026" width="11.7142857142857" style="415" customWidth="1"/>
    <col min="11027" max="11027" width="6.42857142857143" style="415" customWidth="1"/>
    <col min="11028" max="11028" width="11.7142857142857" style="415" customWidth="1"/>
    <col min="11029" max="11029" width="0" style="415" hidden="1" customWidth="1"/>
    <col min="11030" max="11030" width="3.71428571428571" style="415" customWidth="1"/>
    <col min="11031" max="11031" width="11.1428571428571" style="415" customWidth="1"/>
    <col min="11032" max="11264" width="10.5714285714286" style="415"/>
    <col min="11265" max="11272" width="0" style="415" hidden="1" customWidth="1"/>
    <col min="11273" max="11275" width="3.71428571428571" style="415" customWidth="1"/>
    <col min="11276" max="11276" width="12.7142857142857" style="415" customWidth="1"/>
    <col min="11277" max="11277" width="47.4285714285714" style="415" customWidth="1"/>
    <col min="11278" max="11281" width="0" style="415" hidden="1" customWidth="1"/>
    <col min="11282" max="11282" width="11.7142857142857" style="415" customWidth="1"/>
    <col min="11283" max="11283" width="6.42857142857143" style="415" customWidth="1"/>
    <col min="11284" max="11284" width="11.7142857142857" style="415" customWidth="1"/>
    <col min="11285" max="11285" width="0" style="415" hidden="1" customWidth="1"/>
    <col min="11286" max="11286" width="3.71428571428571" style="415" customWidth="1"/>
    <col min="11287" max="11287" width="11.1428571428571" style="415" customWidth="1"/>
    <col min="11288" max="11520" width="10.5714285714286" style="415"/>
    <col min="11521" max="11528" width="0" style="415" hidden="1" customWidth="1"/>
    <col min="11529" max="11531" width="3.71428571428571" style="415" customWidth="1"/>
    <col min="11532" max="11532" width="12.7142857142857" style="415" customWidth="1"/>
    <col min="11533" max="11533" width="47.4285714285714" style="415" customWidth="1"/>
    <col min="11534" max="11537" width="0" style="415" hidden="1" customWidth="1"/>
    <col min="11538" max="11538" width="11.7142857142857" style="415" customWidth="1"/>
    <col min="11539" max="11539" width="6.42857142857143" style="415" customWidth="1"/>
    <col min="11540" max="11540" width="11.7142857142857" style="415" customWidth="1"/>
    <col min="11541" max="11541" width="0" style="415" hidden="1" customWidth="1"/>
    <col min="11542" max="11542" width="3.71428571428571" style="415" customWidth="1"/>
    <col min="11543" max="11543" width="11.1428571428571" style="415" customWidth="1"/>
    <col min="11544" max="11776" width="10.5714285714286" style="415"/>
    <col min="11777" max="11784" width="0" style="415" hidden="1" customWidth="1"/>
    <col min="11785" max="11787" width="3.71428571428571" style="415" customWidth="1"/>
    <col min="11788" max="11788" width="12.7142857142857" style="415" customWidth="1"/>
    <col min="11789" max="11789" width="47.4285714285714" style="415" customWidth="1"/>
    <col min="11790" max="11793" width="0" style="415" hidden="1" customWidth="1"/>
    <col min="11794" max="11794" width="11.7142857142857" style="415" customWidth="1"/>
    <col min="11795" max="11795" width="6.42857142857143" style="415" customWidth="1"/>
    <col min="11796" max="11796" width="11.7142857142857" style="415" customWidth="1"/>
    <col min="11797" max="11797" width="0" style="415" hidden="1" customWidth="1"/>
    <col min="11798" max="11798" width="3.71428571428571" style="415" customWidth="1"/>
    <col min="11799" max="11799" width="11.1428571428571" style="415" customWidth="1"/>
    <col min="11800" max="12032" width="10.5714285714286" style="415"/>
    <col min="12033" max="12040" width="0" style="415" hidden="1" customWidth="1"/>
    <col min="12041" max="12043" width="3.71428571428571" style="415" customWidth="1"/>
    <col min="12044" max="12044" width="12.7142857142857" style="415" customWidth="1"/>
    <col min="12045" max="12045" width="47.4285714285714" style="415" customWidth="1"/>
    <col min="12046" max="12049" width="0" style="415" hidden="1" customWidth="1"/>
    <col min="12050" max="12050" width="11.7142857142857" style="415" customWidth="1"/>
    <col min="12051" max="12051" width="6.42857142857143" style="415" customWidth="1"/>
    <col min="12052" max="12052" width="11.7142857142857" style="415" customWidth="1"/>
    <col min="12053" max="12053" width="0" style="415" hidden="1" customWidth="1"/>
    <col min="12054" max="12054" width="3.71428571428571" style="415" customWidth="1"/>
    <col min="12055" max="12055" width="11.1428571428571" style="415" customWidth="1"/>
    <col min="12056" max="12288" width="10.5714285714286" style="415"/>
    <col min="12289" max="12296" width="0" style="415" hidden="1" customWidth="1"/>
    <col min="12297" max="12299" width="3.71428571428571" style="415" customWidth="1"/>
    <col min="12300" max="12300" width="12.7142857142857" style="415" customWidth="1"/>
    <col min="12301" max="12301" width="47.4285714285714" style="415" customWidth="1"/>
    <col min="12302" max="12305" width="0" style="415" hidden="1" customWidth="1"/>
    <col min="12306" max="12306" width="11.7142857142857" style="415" customWidth="1"/>
    <col min="12307" max="12307" width="6.42857142857143" style="415" customWidth="1"/>
    <col min="12308" max="12308" width="11.7142857142857" style="415" customWidth="1"/>
    <col min="12309" max="12309" width="0" style="415" hidden="1" customWidth="1"/>
    <col min="12310" max="12310" width="3.71428571428571" style="415" customWidth="1"/>
    <col min="12311" max="12311" width="11.1428571428571" style="415" customWidth="1"/>
    <col min="12312" max="12544" width="10.5714285714286" style="415"/>
    <col min="12545" max="12552" width="0" style="415" hidden="1" customWidth="1"/>
    <col min="12553" max="12555" width="3.71428571428571" style="415" customWidth="1"/>
    <col min="12556" max="12556" width="12.7142857142857" style="415" customWidth="1"/>
    <col min="12557" max="12557" width="47.4285714285714" style="415" customWidth="1"/>
    <col min="12558" max="12561" width="0" style="415" hidden="1" customWidth="1"/>
    <col min="12562" max="12562" width="11.7142857142857" style="415" customWidth="1"/>
    <col min="12563" max="12563" width="6.42857142857143" style="415" customWidth="1"/>
    <col min="12564" max="12564" width="11.7142857142857" style="415" customWidth="1"/>
    <col min="12565" max="12565" width="0" style="415" hidden="1" customWidth="1"/>
    <col min="12566" max="12566" width="3.71428571428571" style="415" customWidth="1"/>
    <col min="12567" max="12567" width="11.1428571428571" style="415" customWidth="1"/>
    <col min="12568" max="12800" width="10.5714285714286" style="415"/>
    <col min="12801" max="12808" width="0" style="415" hidden="1" customWidth="1"/>
    <col min="12809" max="12811" width="3.71428571428571" style="415" customWidth="1"/>
    <col min="12812" max="12812" width="12.7142857142857" style="415" customWidth="1"/>
    <col min="12813" max="12813" width="47.4285714285714" style="415" customWidth="1"/>
    <col min="12814" max="12817" width="0" style="415" hidden="1" customWidth="1"/>
    <col min="12818" max="12818" width="11.7142857142857" style="415" customWidth="1"/>
    <col min="12819" max="12819" width="6.42857142857143" style="415" customWidth="1"/>
    <col min="12820" max="12820" width="11.7142857142857" style="415" customWidth="1"/>
    <col min="12821" max="12821" width="0" style="415" hidden="1" customWidth="1"/>
    <col min="12822" max="12822" width="3.71428571428571" style="415" customWidth="1"/>
    <col min="12823" max="12823" width="11.1428571428571" style="415" customWidth="1"/>
    <col min="12824" max="13056" width="10.5714285714286" style="415"/>
    <col min="13057" max="13064" width="0" style="415" hidden="1" customWidth="1"/>
    <col min="13065" max="13067" width="3.71428571428571" style="415" customWidth="1"/>
    <col min="13068" max="13068" width="12.7142857142857" style="415" customWidth="1"/>
    <col min="13069" max="13069" width="47.4285714285714" style="415" customWidth="1"/>
    <col min="13070" max="13073" width="0" style="415" hidden="1" customWidth="1"/>
    <col min="13074" max="13074" width="11.7142857142857" style="415" customWidth="1"/>
    <col min="13075" max="13075" width="6.42857142857143" style="415" customWidth="1"/>
    <col min="13076" max="13076" width="11.7142857142857" style="415" customWidth="1"/>
    <col min="13077" max="13077" width="0" style="415" hidden="1" customWidth="1"/>
    <col min="13078" max="13078" width="3.71428571428571" style="415" customWidth="1"/>
    <col min="13079" max="13079" width="11.1428571428571" style="415" customWidth="1"/>
    <col min="13080" max="13312" width="10.5714285714286" style="415"/>
    <col min="13313" max="13320" width="0" style="415" hidden="1" customWidth="1"/>
    <col min="13321" max="13323" width="3.71428571428571" style="415" customWidth="1"/>
    <col min="13324" max="13324" width="12.7142857142857" style="415" customWidth="1"/>
    <col min="13325" max="13325" width="47.4285714285714" style="415" customWidth="1"/>
    <col min="13326" max="13329" width="0" style="415" hidden="1" customWidth="1"/>
    <col min="13330" max="13330" width="11.7142857142857" style="415" customWidth="1"/>
    <col min="13331" max="13331" width="6.42857142857143" style="415" customWidth="1"/>
    <col min="13332" max="13332" width="11.7142857142857" style="415" customWidth="1"/>
    <col min="13333" max="13333" width="0" style="415" hidden="1" customWidth="1"/>
    <col min="13334" max="13334" width="3.71428571428571" style="415" customWidth="1"/>
    <col min="13335" max="13335" width="11.1428571428571" style="415" customWidth="1"/>
    <col min="13336" max="13568" width="10.5714285714286" style="415"/>
    <col min="13569" max="13576" width="0" style="415" hidden="1" customWidth="1"/>
    <col min="13577" max="13579" width="3.71428571428571" style="415" customWidth="1"/>
    <col min="13580" max="13580" width="12.7142857142857" style="415" customWidth="1"/>
    <col min="13581" max="13581" width="47.4285714285714" style="415" customWidth="1"/>
    <col min="13582" max="13585" width="0" style="415" hidden="1" customWidth="1"/>
    <col min="13586" max="13586" width="11.7142857142857" style="415" customWidth="1"/>
    <col min="13587" max="13587" width="6.42857142857143" style="415" customWidth="1"/>
    <col min="13588" max="13588" width="11.7142857142857" style="415" customWidth="1"/>
    <col min="13589" max="13589" width="0" style="415" hidden="1" customWidth="1"/>
    <col min="13590" max="13590" width="3.71428571428571" style="415" customWidth="1"/>
    <col min="13591" max="13591" width="11.1428571428571" style="415" customWidth="1"/>
    <col min="13592" max="13824" width="10.5714285714286" style="415"/>
    <col min="13825" max="13832" width="0" style="415" hidden="1" customWidth="1"/>
    <col min="13833" max="13835" width="3.71428571428571" style="415" customWidth="1"/>
    <col min="13836" max="13836" width="12.7142857142857" style="415" customWidth="1"/>
    <col min="13837" max="13837" width="47.4285714285714" style="415" customWidth="1"/>
    <col min="13838" max="13841" width="0" style="415" hidden="1" customWidth="1"/>
    <col min="13842" max="13842" width="11.7142857142857" style="415" customWidth="1"/>
    <col min="13843" max="13843" width="6.42857142857143" style="415" customWidth="1"/>
    <col min="13844" max="13844" width="11.7142857142857" style="415" customWidth="1"/>
    <col min="13845" max="13845" width="0" style="415" hidden="1" customWidth="1"/>
    <col min="13846" max="13846" width="3.71428571428571" style="415" customWidth="1"/>
    <col min="13847" max="13847" width="11.1428571428571" style="415" customWidth="1"/>
    <col min="13848" max="14080" width="10.5714285714286" style="415"/>
    <col min="14081" max="14088" width="0" style="415" hidden="1" customWidth="1"/>
    <col min="14089" max="14091" width="3.71428571428571" style="415" customWidth="1"/>
    <col min="14092" max="14092" width="12.7142857142857" style="415" customWidth="1"/>
    <col min="14093" max="14093" width="47.4285714285714" style="415" customWidth="1"/>
    <col min="14094" max="14097" width="0" style="415" hidden="1" customWidth="1"/>
    <col min="14098" max="14098" width="11.7142857142857" style="415" customWidth="1"/>
    <col min="14099" max="14099" width="6.42857142857143" style="415" customWidth="1"/>
    <col min="14100" max="14100" width="11.7142857142857" style="415" customWidth="1"/>
    <col min="14101" max="14101" width="0" style="415" hidden="1" customWidth="1"/>
    <col min="14102" max="14102" width="3.71428571428571" style="415" customWidth="1"/>
    <col min="14103" max="14103" width="11.1428571428571" style="415" customWidth="1"/>
    <col min="14104" max="14336" width="10.5714285714286" style="415"/>
    <col min="14337" max="14344" width="0" style="415" hidden="1" customWidth="1"/>
    <col min="14345" max="14347" width="3.71428571428571" style="415" customWidth="1"/>
    <col min="14348" max="14348" width="12.7142857142857" style="415" customWidth="1"/>
    <col min="14349" max="14349" width="47.4285714285714" style="415" customWidth="1"/>
    <col min="14350" max="14353" width="0" style="415" hidden="1" customWidth="1"/>
    <col min="14354" max="14354" width="11.7142857142857" style="415" customWidth="1"/>
    <col min="14355" max="14355" width="6.42857142857143" style="415" customWidth="1"/>
    <col min="14356" max="14356" width="11.7142857142857" style="415" customWidth="1"/>
    <col min="14357" max="14357" width="0" style="415" hidden="1" customWidth="1"/>
    <col min="14358" max="14358" width="3.71428571428571" style="415" customWidth="1"/>
    <col min="14359" max="14359" width="11.1428571428571" style="415" customWidth="1"/>
    <col min="14360" max="14592" width="10.5714285714286" style="415"/>
    <col min="14593" max="14600" width="0" style="415" hidden="1" customWidth="1"/>
    <col min="14601" max="14603" width="3.71428571428571" style="415" customWidth="1"/>
    <col min="14604" max="14604" width="12.7142857142857" style="415" customWidth="1"/>
    <col min="14605" max="14605" width="47.4285714285714" style="415" customWidth="1"/>
    <col min="14606" max="14609" width="0" style="415" hidden="1" customWidth="1"/>
    <col min="14610" max="14610" width="11.7142857142857" style="415" customWidth="1"/>
    <col min="14611" max="14611" width="6.42857142857143" style="415" customWidth="1"/>
    <col min="14612" max="14612" width="11.7142857142857" style="415" customWidth="1"/>
    <col min="14613" max="14613" width="0" style="415" hidden="1" customWidth="1"/>
    <col min="14614" max="14614" width="3.71428571428571" style="415" customWidth="1"/>
    <col min="14615" max="14615" width="11.1428571428571" style="415" customWidth="1"/>
    <col min="14616" max="14848" width="10.5714285714286" style="415"/>
    <col min="14849" max="14856" width="0" style="415" hidden="1" customWidth="1"/>
    <col min="14857" max="14859" width="3.71428571428571" style="415" customWidth="1"/>
    <col min="14860" max="14860" width="12.7142857142857" style="415" customWidth="1"/>
    <col min="14861" max="14861" width="47.4285714285714" style="415" customWidth="1"/>
    <col min="14862" max="14865" width="0" style="415" hidden="1" customWidth="1"/>
    <col min="14866" max="14866" width="11.7142857142857" style="415" customWidth="1"/>
    <col min="14867" max="14867" width="6.42857142857143" style="415" customWidth="1"/>
    <col min="14868" max="14868" width="11.7142857142857" style="415" customWidth="1"/>
    <col min="14869" max="14869" width="0" style="415" hidden="1" customWidth="1"/>
    <col min="14870" max="14870" width="3.71428571428571" style="415" customWidth="1"/>
    <col min="14871" max="14871" width="11.1428571428571" style="415" customWidth="1"/>
    <col min="14872" max="15104" width="10.5714285714286" style="415"/>
    <col min="15105" max="15112" width="0" style="415" hidden="1" customWidth="1"/>
    <col min="15113" max="15115" width="3.71428571428571" style="415" customWidth="1"/>
    <col min="15116" max="15116" width="12.7142857142857" style="415" customWidth="1"/>
    <col min="15117" max="15117" width="47.4285714285714" style="415" customWidth="1"/>
    <col min="15118" max="15121" width="0" style="415" hidden="1" customWidth="1"/>
    <col min="15122" max="15122" width="11.7142857142857" style="415" customWidth="1"/>
    <col min="15123" max="15123" width="6.42857142857143" style="415" customWidth="1"/>
    <col min="15124" max="15124" width="11.7142857142857" style="415" customWidth="1"/>
    <col min="15125" max="15125" width="0" style="415" hidden="1" customWidth="1"/>
    <col min="15126" max="15126" width="3.71428571428571" style="415" customWidth="1"/>
    <col min="15127" max="15127" width="11.1428571428571" style="415" customWidth="1"/>
    <col min="15128" max="15360" width="10.5714285714286" style="415"/>
    <col min="15361" max="15368" width="0" style="415" hidden="1" customWidth="1"/>
    <col min="15369" max="15371" width="3.71428571428571" style="415" customWidth="1"/>
    <col min="15372" max="15372" width="12.7142857142857" style="415" customWidth="1"/>
    <col min="15373" max="15373" width="47.4285714285714" style="415" customWidth="1"/>
    <col min="15374" max="15377" width="0" style="415" hidden="1" customWidth="1"/>
    <col min="15378" max="15378" width="11.7142857142857" style="415" customWidth="1"/>
    <col min="15379" max="15379" width="6.42857142857143" style="415" customWidth="1"/>
    <col min="15380" max="15380" width="11.7142857142857" style="415" customWidth="1"/>
    <col min="15381" max="15381" width="0" style="415" hidden="1" customWidth="1"/>
    <col min="15382" max="15382" width="3.71428571428571" style="415" customWidth="1"/>
    <col min="15383" max="15383" width="11.1428571428571" style="415" customWidth="1"/>
    <col min="15384" max="15616" width="10.5714285714286" style="415"/>
    <col min="15617" max="15624" width="0" style="415" hidden="1" customWidth="1"/>
    <col min="15625" max="15627" width="3.71428571428571" style="415" customWidth="1"/>
    <col min="15628" max="15628" width="12.7142857142857" style="415" customWidth="1"/>
    <col min="15629" max="15629" width="47.4285714285714" style="415" customWidth="1"/>
    <col min="15630" max="15633" width="0" style="415" hidden="1" customWidth="1"/>
    <col min="15634" max="15634" width="11.7142857142857" style="415" customWidth="1"/>
    <col min="15635" max="15635" width="6.42857142857143" style="415" customWidth="1"/>
    <col min="15636" max="15636" width="11.7142857142857" style="415" customWidth="1"/>
    <col min="15637" max="15637" width="0" style="415" hidden="1" customWidth="1"/>
    <col min="15638" max="15638" width="3.71428571428571" style="415" customWidth="1"/>
    <col min="15639" max="15639" width="11.1428571428571" style="415" customWidth="1"/>
    <col min="15640" max="15872" width="10.5714285714286" style="415"/>
    <col min="15873" max="15880" width="0" style="415" hidden="1" customWidth="1"/>
    <col min="15881" max="15883" width="3.71428571428571" style="415" customWidth="1"/>
    <col min="15884" max="15884" width="12.7142857142857" style="415" customWidth="1"/>
    <col min="15885" max="15885" width="47.4285714285714" style="415" customWidth="1"/>
    <col min="15886" max="15889" width="0" style="415" hidden="1" customWidth="1"/>
    <col min="15890" max="15890" width="11.7142857142857" style="415" customWidth="1"/>
    <col min="15891" max="15891" width="6.42857142857143" style="415" customWidth="1"/>
    <col min="15892" max="15892" width="11.7142857142857" style="415" customWidth="1"/>
    <col min="15893" max="15893" width="0" style="415" hidden="1" customWidth="1"/>
    <col min="15894" max="15894" width="3.71428571428571" style="415" customWidth="1"/>
    <col min="15895" max="15895" width="11.1428571428571" style="415" customWidth="1"/>
    <col min="15896" max="16128" width="10.5714285714286" style="415"/>
    <col min="16129" max="16136" width="0" style="415" hidden="1" customWidth="1"/>
    <col min="16137" max="16139" width="3.71428571428571" style="415" customWidth="1"/>
    <col min="16140" max="16140" width="12.7142857142857" style="415" customWidth="1"/>
    <col min="16141" max="16141" width="47.4285714285714" style="415" customWidth="1"/>
    <col min="16142" max="16145" width="0" style="415" hidden="1" customWidth="1"/>
    <col min="16146" max="16146" width="11.7142857142857" style="415" customWidth="1"/>
    <col min="16147" max="16147" width="6.42857142857143" style="415" customWidth="1"/>
    <col min="16148" max="16148" width="11.7142857142857" style="415" customWidth="1"/>
    <col min="16149" max="16149" width="0" style="415" hidden="1" customWidth="1"/>
    <col min="16150" max="16150" width="3.71428571428571" style="415" customWidth="1"/>
    <col min="16151" max="16151" width="11.1428571428571" style="415" customWidth="1"/>
    <col min="16152" max="16384" width="10.5714285714286" style="415"/>
  </cols>
  <sheetData>
    <row r="1" ht="14.25" customHeight="1" hidden="1"/>
    <row r="2" ht="14.25" customHeight="1" hidden="1"/>
    <row r="3" ht="14.25" customHeight="1" hidden="1"/>
    <row r="4" spans="10:21" ht="3" customHeight="1">
      <c r="J4" s="421"/>
      <c r="K4" s="421"/>
      <c r="L4" s="416"/>
      <c r="M4" s="416"/>
      <c r="N4" s="416"/>
      <c r="O4" s="424"/>
      <c r="P4" s="424"/>
      <c r="Q4" s="424"/>
      <c r="R4" s="424"/>
      <c r="S4" s="424"/>
      <c r="T4" s="424"/>
      <c r="U4" s="416"/>
    </row>
    <row r="5" spans="10:21" ht="22.5" customHeight="1">
      <c r="J5" s="421"/>
      <c r="K5" s="421"/>
      <c r="L5" s="1172" t="s">
        <v>701</v>
      </c>
      <c r="M5" s="1172"/>
      <c r="N5" s="1172"/>
      <c r="O5" s="1172"/>
      <c r="P5" s="1172"/>
      <c r="Q5" s="1172"/>
      <c r="R5" s="1172"/>
      <c r="S5" s="1172"/>
      <c r="T5" s="1172"/>
      <c r="U5" s="470"/>
    </row>
    <row r="6" spans="10:21" ht="3" customHeight="1">
      <c r="J6" s="421"/>
      <c r="K6" s="421"/>
      <c r="L6" s="416"/>
      <c r="M6" s="416"/>
      <c r="N6" s="416"/>
      <c r="O6" s="420"/>
      <c r="P6" s="420"/>
      <c r="Q6" s="420"/>
      <c r="R6" s="420"/>
      <c r="S6" s="420"/>
      <c r="T6" s="420"/>
      <c r="U6" s="416"/>
    </row>
    <row r="7" spans="1:28" s="668" customFormat="1" ht="5.25" hidden="1">
      <c r="A7" s="1042"/>
      <c r="B7" s="1042"/>
      <c r="C7" s="1042"/>
      <c r="D7" s="1042"/>
      <c r="E7" s="1042"/>
      <c r="F7" s="1042"/>
      <c r="G7" s="1042"/>
      <c r="H7" s="1042"/>
      <c r="L7" s="1092"/>
      <c r="M7" s="968"/>
      <c r="O7" s="1178"/>
      <c r="P7" s="1178"/>
      <c r="Q7" s="1178"/>
      <c r="R7" s="1178"/>
      <c r="S7" s="1178"/>
      <c r="T7" s="1178"/>
      <c r="U7" s="702"/>
      <c r="V7" s="702"/>
      <c r="X7" s="1042"/>
      <c r="Y7" s="1042"/>
      <c r="Z7" s="1042"/>
      <c r="AA7" s="1042"/>
      <c r="AB7" s="1042"/>
    </row>
    <row r="8" spans="1:35" s="461" customFormat="1" ht="18.75">
      <c r="A8" s="481"/>
      <c r="B8" s="481"/>
      <c r="C8" s="481"/>
      <c r="D8" s="481"/>
      <c r="E8" s="481"/>
      <c r="F8" s="481"/>
      <c r="G8" s="481"/>
      <c r="H8" s="481"/>
      <c r="L8" s="391"/>
      <c r="M8" s="508" t="str">
        <f>"Дата подачи заявления об "&amp;IF(datePr_ch="","утверждении","изменении")&amp;" тарифов"</f>
        <v>Дата подачи заявления об утверждении тарифов</v>
      </c>
      <c r="N8" s="1046"/>
      <c r="O8" s="1179" t="str">
        <f>IF(datePr_ch="",IF(datePr="","",datePr),datePr_ch)</f>
        <v>25.04.2023</v>
      </c>
      <c r="P8" s="1179"/>
      <c r="Q8" s="1179"/>
      <c r="R8" s="1179"/>
      <c r="S8" s="1179"/>
      <c r="T8" s="1179"/>
      <c r="U8" s="557"/>
      <c r="X8" s="481"/>
      <c r="Y8" s="481"/>
      <c r="Z8" s="481"/>
      <c r="AA8" s="481"/>
      <c r="AB8" s="481"/>
      <c r="AC8" s="481"/>
      <c r="AD8" s="481"/>
      <c r="AE8" s="481"/>
      <c r="AF8" s="481"/>
      <c r="AG8" s="481"/>
      <c r="AH8" s="481"/>
      <c r="AI8" s="481"/>
    </row>
    <row r="9" spans="1:35" s="461" customFormat="1" ht="22.5">
      <c r="A9" s="481"/>
      <c r="B9" s="481"/>
      <c r="C9" s="481"/>
      <c r="D9" s="481"/>
      <c r="E9" s="481"/>
      <c r="F9" s="481"/>
      <c r="G9" s="481"/>
      <c r="H9" s="481"/>
      <c r="L9" s="444"/>
      <c r="M9" s="508" t="str">
        <f>"Номер подачи заявления об "&amp;IF(numberPr_ch="","утверждении","изменении")&amp;" тарифов"</f>
        <v>Номер подачи заявления об утверждении тарифов</v>
      </c>
      <c r="N9" s="1046"/>
      <c r="O9" s="1179" t="str">
        <f>IF(numberPr_ch="",IF(numberPr="","",numberPr),numberPr_ch)</f>
        <v>01-03/0106</v>
      </c>
      <c r="P9" s="1179"/>
      <c r="Q9" s="1179"/>
      <c r="R9" s="1179"/>
      <c r="S9" s="1179"/>
      <c r="T9" s="1179"/>
      <c r="U9" s="557"/>
      <c r="X9" s="481"/>
      <c r="Y9" s="481"/>
      <c r="Z9" s="481"/>
      <c r="AA9" s="481"/>
      <c r="AB9" s="481"/>
      <c r="AC9" s="481"/>
      <c r="AD9" s="481"/>
      <c r="AE9" s="481"/>
      <c r="AF9" s="481"/>
      <c r="AG9" s="481"/>
      <c r="AH9" s="481"/>
      <c r="AI9" s="481"/>
    </row>
    <row r="10" spans="1:28" s="668" customFormat="1" ht="5.25" hidden="1">
      <c r="A10" s="1042"/>
      <c r="B10" s="1042"/>
      <c r="C10" s="1042"/>
      <c r="D10" s="1042"/>
      <c r="E10" s="1042"/>
      <c r="F10" s="1042"/>
      <c r="G10" s="1042"/>
      <c r="H10" s="1042"/>
      <c r="L10" s="1092"/>
      <c r="M10" s="968"/>
      <c r="O10" s="1178"/>
      <c r="P10" s="1178"/>
      <c r="Q10" s="1178"/>
      <c r="R10" s="1178"/>
      <c r="S10" s="1178"/>
      <c r="T10" s="1178"/>
      <c r="U10" s="702"/>
      <c r="V10" s="702"/>
      <c r="X10" s="1042"/>
      <c r="Y10" s="1042"/>
      <c r="Z10" s="1042"/>
      <c r="AA10" s="1042"/>
      <c r="AB10" s="1042"/>
    </row>
    <row r="11" spans="1:35" s="461" customFormat="1" ht="11.25" customHeight="1" hidden="1">
      <c r="A11" s="481"/>
      <c r="B11" s="481"/>
      <c r="C11" s="481"/>
      <c r="D11" s="481"/>
      <c r="E11" s="481"/>
      <c r="F11" s="481"/>
      <c r="G11" s="481"/>
      <c r="H11" s="481"/>
      <c r="L11" s="1173"/>
      <c r="M11" s="1173"/>
      <c r="N11" s="458"/>
      <c r="O11" s="1204"/>
      <c r="P11" s="1204"/>
      <c r="Q11" s="1204"/>
      <c r="R11" s="1204"/>
      <c r="S11" s="1204"/>
      <c r="T11" s="1204"/>
      <c r="U11" s="479" t="s">
        <v>356</v>
      </c>
      <c r="X11" s="481"/>
      <c r="Y11" s="481"/>
      <c r="Z11" s="481"/>
      <c r="AA11" s="481"/>
      <c r="AB11" s="481"/>
      <c r="AC11" s="481"/>
      <c r="AD11" s="481"/>
      <c r="AE11" s="481"/>
      <c r="AF11" s="481"/>
      <c r="AG11" s="481"/>
      <c r="AH11" s="481"/>
      <c r="AI11" s="481"/>
    </row>
    <row r="12" spans="10:21" ht="14.25">
      <c r="J12" s="421"/>
      <c r="K12" s="421"/>
      <c r="L12" s="416"/>
      <c r="M12" s="416"/>
      <c r="N12" s="416"/>
      <c r="O12" s="1203"/>
      <c r="P12" s="1203"/>
      <c r="Q12" s="1203"/>
      <c r="R12" s="1203"/>
      <c r="S12" s="1203"/>
      <c r="T12" s="1203"/>
      <c r="U12" s="1203"/>
    </row>
    <row r="13" spans="10:23" ht="14.25" customHeight="1">
      <c r="J13" s="421"/>
      <c r="K13" s="421"/>
      <c r="L13" s="1118" t="s">
        <v>422</v>
      </c>
      <c r="M13" s="1118"/>
      <c r="N13" s="1118"/>
      <c r="O13" s="1118"/>
      <c r="P13" s="1118"/>
      <c r="Q13" s="1118"/>
      <c r="R13" s="1118"/>
      <c r="S13" s="1118"/>
      <c r="T13" s="1118"/>
      <c r="U13" s="1118"/>
      <c r="V13" s="1118"/>
      <c r="W13" s="1118" t="s">
        <v>423</v>
      </c>
    </row>
    <row r="14" spans="10:23" ht="14.25" customHeight="1">
      <c r="J14" s="421"/>
      <c r="K14" s="421"/>
      <c r="L14" s="1186" t="s">
        <v>87</v>
      </c>
      <c r="M14" s="1186" t="s">
        <v>572</v>
      </c>
      <c r="N14" s="413"/>
      <c r="O14" s="1187" t="s">
        <v>574</v>
      </c>
      <c r="P14" s="1188"/>
      <c r="Q14" s="1188"/>
      <c r="R14" s="1188"/>
      <c r="S14" s="1188"/>
      <c r="T14" s="1189"/>
      <c r="U14" s="1169" t="s">
        <v>324</v>
      </c>
      <c r="V14" s="1183" t="s">
        <v>259</v>
      </c>
      <c r="W14" s="1118"/>
    </row>
    <row r="15" spans="10:23" ht="14.25" customHeight="1">
      <c r="J15" s="421"/>
      <c r="K15" s="421"/>
      <c r="L15" s="1186"/>
      <c r="M15" s="1186"/>
      <c r="N15" s="413"/>
      <c r="O15" s="1192" t="s">
        <v>560</v>
      </c>
      <c r="P15" s="1190"/>
      <c r="Q15" s="1191"/>
      <c r="R15" s="1167" t="s">
        <v>585</v>
      </c>
      <c r="S15" s="1167"/>
      <c r="T15" s="1168"/>
      <c r="U15" s="1170"/>
      <c r="V15" s="1184"/>
      <c r="W15" s="1118"/>
    </row>
    <row r="16" spans="10:23" ht="30" customHeight="1">
      <c r="J16" s="421"/>
      <c r="K16" s="421"/>
      <c r="L16" s="1186"/>
      <c r="M16" s="1186"/>
      <c r="N16" s="412"/>
      <c r="O16" s="1193"/>
      <c r="P16" s="427"/>
      <c r="Q16" s="427"/>
      <c r="R16" s="428" t="s">
        <v>258</v>
      </c>
      <c r="S16" s="1181" t="s">
        <v>257</v>
      </c>
      <c r="T16" s="1182"/>
      <c r="U16" s="1171"/>
      <c r="V16" s="1185"/>
      <c r="W16" s="1118"/>
    </row>
    <row r="17" spans="10:23" ht="14.25">
      <c r="J17" s="421"/>
      <c r="K17" s="460">
        <v>1</v>
      </c>
      <c r="L17" s="538" t="s">
        <v>88</v>
      </c>
      <c r="M17" s="538" t="s">
        <v>47</v>
      </c>
      <c r="N17" s="558" t="s">
        <v>47</v>
      </c>
      <c r="O17" s="539">
        <f ca="1">OFFSET(O17,0,-1)+1</f>
        <v>3</v>
      </c>
      <c r="P17" s="540">
        <f ca="1">OFFSET(P17,0,-1)</f>
        <v>3</v>
      </c>
      <c r="Q17" s="540">
        <f ca="1">OFFSET(Q17,0,-1)</f>
        <v>3</v>
      </c>
      <c r="R17" s="539">
        <f ca="1">OFFSET(R17,0,-1)+1</f>
        <v>4</v>
      </c>
      <c r="S17" s="1174">
        <f ca="1">OFFSET(S17,0,-1)+1</f>
        <v>5</v>
      </c>
      <c r="T17" s="1174"/>
      <c r="U17" s="539">
        <f ca="1">OFFSET(U17,0,-2)+1</f>
        <v>6</v>
      </c>
      <c r="V17" s="540">
        <f ca="1">OFFSET(V17,0,-1)</f>
        <v>6</v>
      </c>
      <c r="W17" s="539">
        <f ca="1">OFFSET(W17,0,-1)+1</f>
        <v>7</v>
      </c>
    </row>
    <row r="18" spans="1:23" ht="22.5">
      <c r="A18" s="1157">
        <v>1</v>
      </c>
      <c r="B18" s="789"/>
      <c r="C18" s="789"/>
      <c r="D18" s="789"/>
      <c r="E18" s="790"/>
      <c r="F18" s="791"/>
      <c r="G18" s="789"/>
      <c r="H18" s="789"/>
      <c r="I18" s="792"/>
      <c r="J18" s="787"/>
      <c r="K18" s="796">
        <v>1</v>
      </c>
      <c r="L18" s="484">
        <f>mergeValue(A18)</f>
        <v>1</v>
      </c>
      <c r="M18" s="532" t="s">
        <v>18</v>
      </c>
      <c r="N18" s="471"/>
      <c r="O18" s="1200"/>
      <c r="P18" s="1200"/>
      <c r="Q18" s="1200"/>
      <c r="R18" s="1200"/>
      <c r="S18" s="1200"/>
      <c r="T18" s="1200"/>
      <c r="U18" s="1200"/>
      <c r="V18" s="1200"/>
      <c r="W18" s="521" t="s">
        <v>687</v>
      </c>
    </row>
    <row r="19" spans="1:23" ht="22.5">
      <c r="A19" s="1157"/>
      <c r="B19" s="1157">
        <v>1</v>
      </c>
      <c r="C19" s="789"/>
      <c r="D19" s="789"/>
      <c r="E19" s="791"/>
      <c r="F19" s="791"/>
      <c r="G19" s="789"/>
      <c r="H19" s="789"/>
      <c r="I19" s="786"/>
      <c r="J19" s="785"/>
      <c r="K19" s="796">
        <v>1</v>
      </c>
      <c r="L19" s="484" t="str">
        <f>mergeValue(A19)&amp;"."&amp;mergeValue(B19)</f>
        <v>1.1</v>
      </c>
      <c r="M19" s="438" t="s">
        <v>14</v>
      </c>
      <c r="N19" s="471"/>
      <c r="O19" s="1200"/>
      <c r="P19" s="1200"/>
      <c r="Q19" s="1200"/>
      <c r="R19" s="1200"/>
      <c r="S19" s="1200"/>
      <c r="T19" s="1200"/>
      <c r="U19" s="1200"/>
      <c r="V19" s="1200"/>
      <c r="W19" s="521" t="s">
        <v>436</v>
      </c>
    </row>
    <row r="20" spans="1:23" ht="22.5">
      <c r="A20" s="1157"/>
      <c r="B20" s="1157"/>
      <c r="C20" s="1157">
        <v>1</v>
      </c>
      <c r="D20" s="789"/>
      <c r="E20" s="791"/>
      <c r="F20" s="791"/>
      <c r="G20" s="789"/>
      <c r="H20" s="789"/>
      <c r="I20" s="793"/>
      <c r="J20" s="785"/>
      <c r="K20" s="796">
        <v>1</v>
      </c>
      <c r="L20" s="484" t="str">
        <f>mergeValue(A20)&amp;"."&amp;mergeValue(B20)&amp;"."&amp;mergeValue(C20)</f>
        <v>1.1.1</v>
      </c>
      <c r="M20" s="439" t="s">
        <v>6</v>
      </c>
      <c r="N20" s="471"/>
      <c r="O20" s="1200"/>
      <c r="P20" s="1200"/>
      <c r="Q20" s="1200"/>
      <c r="R20" s="1200"/>
      <c r="S20" s="1200"/>
      <c r="T20" s="1200"/>
      <c r="U20" s="1200"/>
      <c r="V20" s="1200"/>
      <c r="W20" s="521" t="s">
        <v>570</v>
      </c>
    </row>
    <row r="21" spans="1:23" ht="22.5">
      <c r="A21" s="1157"/>
      <c r="B21" s="1157"/>
      <c r="C21" s="1157"/>
      <c r="D21" s="1157">
        <v>1</v>
      </c>
      <c r="E21" s="791"/>
      <c r="F21" s="791"/>
      <c r="G21" s="789"/>
      <c r="H21" s="789"/>
      <c r="I21" s="1157">
        <v>1</v>
      </c>
      <c r="J21" s="785"/>
      <c r="K21" s="796">
        <v>1</v>
      </c>
      <c r="L21" s="484" t="str">
        <f>mergeValue(A21)&amp;"."&amp;mergeValue(B21)&amp;"."&amp;mergeValue(C21)&amp;"."&amp;mergeValue(D21)</f>
        <v>1.1.1.1</v>
      </c>
      <c r="M21" s="440" t="s">
        <v>20</v>
      </c>
      <c r="N21" s="471"/>
      <c r="O21" s="1200"/>
      <c r="P21" s="1200"/>
      <c r="Q21" s="1200"/>
      <c r="R21" s="1200"/>
      <c r="S21" s="1200"/>
      <c r="T21" s="1200"/>
      <c r="U21" s="1200"/>
      <c r="V21" s="1200"/>
      <c r="W21" s="521" t="s">
        <v>571</v>
      </c>
    </row>
    <row r="22" spans="1:23" ht="11.25" customHeight="1" hidden="1">
      <c r="A22" s="1157"/>
      <c r="B22" s="1157"/>
      <c r="C22" s="1157"/>
      <c r="D22" s="1157"/>
      <c r="E22" s="1157">
        <v>1</v>
      </c>
      <c r="F22" s="791"/>
      <c r="G22" s="789"/>
      <c r="H22" s="789"/>
      <c r="I22" s="1157"/>
      <c r="J22" s="791"/>
      <c r="K22" s="796">
        <v>1</v>
      </c>
      <c r="L22" s="484"/>
      <c r="M22" s="446"/>
      <c r="N22" s="472"/>
      <c r="O22" s="522"/>
      <c r="P22" s="522"/>
      <c r="Q22" s="522"/>
      <c r="R22" s="522"/>
      <c r="S22" s="522"/>
      <c r="T22" s="522"/>
      <c r="U22" s="484"/>
      <c r="V22" s="399"/>
      <c r="W22" s="451"/>
    </row>
    <row r="23" spans="1:27" ht="33.75">
      <c r="A23" s="1157"/>
      <c r="B23" s="1157"/>
      <c r="C23" s="1157"/>
      <c r="D23" s="1157"/>
      <c r="E23" s="1157"/>
      <c r="F23" s="1157">
        <v>1</v>
      </c>
      <c r="G23" s="789"/>
      <c r="H23" s="789"/>
      <c r="I23" s="1157"/>
      <c r="J23" s="1202"/>
      <c r="K23" s="796">
        <v>1</v>
      </c>
      <c r="L23" s="484" t="str">
        <f>mergeValue(A23)&amp;"."&amp;mergeValue(B23)&amp;"."&amp;mergeValue(C23)&amp;"."&amp;mergeValue(D23)&amp;"."&amp;mergeValue(F23)</f>
        <v>1.1.1.1.1</v>
      </c>
      <c r="M23" s="446" t="s">
        <v>8</v>
      </c>
      <c r="N23" s="472"/>
      <c r="O23" s="1159"/>
      <c r="P23" s="1159"/>
      <c r="Q23" s="1159"/>
      <c r="R23" s="1159"/>
      <c r="S23" s="1159"/>
      <c r="T23" s="1159"/>
      <c r="U23" s="1159"/>
      <c r="V23" s="1159"/>
      <c r="W23" s="521" t="s">
        <v>689</v>
      </c>
      <c r="Y23" s="480" t="str">
        <f>strCheckUnique(Z23:Z26)</f>
        <v/>
      </c>
      <c r="AA23" s="480"/>
    </row>
    <row r="24" spans="1:29" ht="99" customHeight="1">
      <c r="A24" s="1157"/>
      <c r="B24" s="1157"/>
      <c r="C24" s="1157"/>
      <c r="D24" s="1157"/>
      <c r="E24" s="1157"/>
      <c r="F24" s="1157"/>
      <c r="G24" s="789">
        <v>1</v>
      </c>
      <c r="H24" s="789"/>
      <c r="I24" s="1157"/>
      <c r="J24" s="1202"/>
      <c r="K24" s="788"/>
      <c r="L24" s="484" t="str">
        <f>mergeValue(A24)&amp;"."&amp;mergeValue(B24)&amp;"."&amp;mergeValue(C24)&amp;"."&amp;mergeValue(D24)&amp;"."&amp;mergeValue(F24)&amp;"."&amp;mergeValue(G24)</f>
        <v>1.1.1.1.1.1</v>
      </c>
      <c r="M24" s="1010"/>
      <c r="N24" s="477"/>
      <c r="O24" s="454"/>
      <c r="P24" s="454"/>
      <c r="Q24" s="454"/>
      <c r="R24" s="1163"/>
      <c r="S24" s="1165" t="s">
        <v>80</v>
      </c>
      <c r="T24" s="1163"/>
      <c r="U24" s="1165" t="s">
        <v>81</v>
      </c>
      <c r="V24" s="429"/>
      <c r="W24" s="1175" t="s">
        <v>702</v>
      </c>
      <c r="X24" s="476" t="str">
        <f>strCheckDate(O25:V25)</f>
        <v/>
      </c>
      <c r="Y24" s="480"/>
      <c r="Z24" s="480" t="str">
        <f>IF(M24="","",M24)</f>
        <v/>
      </c>
      <c r="AA24" s="480"/>
      <c r="AB24" s="480"/>
      <c r="AC24" s="480"/>
    </row>
    <row r="25" spans="1:29" ht="11.25" hidden="1">
      <c r="A25" s="1157"/>
      <c r="B25" s="1157"/>
      <c r="C25" s="1157"/>
      <c r="D25" s="1157"/>
      <c r="E25" s="1157"/>
      <c r="F25" s="1157"/>
      <c r="G25" s="789"/>
      <c r="H25" s="789"/>
      <c r="I25" s="1157"/>
      <c r="J25" s="1202"/>
      <c r="K25" s="796">
        <v>1</v>
      </c>
      <c r="L25" s="491"/>
      <c r="M25" s="537"/>
      <c r="N25" s="477"/>
      <c r="O25" s="454"/>
      <c r="P25" s="454"/>
      <c r="Q25" s="475" t="str">
        <f>R24&amp;"-"&amp;T24</f>
        <v>-</v>
      </c>
      <c r="R25" s="1163"/>
      <c r="S25" s="1165"/>
      <c r="T25" s="1163"/>
      <c r="U25" s="1165"/>
      <c r="V25" s="429"/>
      <c r="W25" s="1176"/>
      <c r="Y25" s="480"/>
      <c r="Z25" s="480"/>
      <c r="AA25" s="480"/>
      <c r="AB25" s="480"/>
      <c r="AC25" s="480"/>
    </row>
    <row r="26" spans="1:35" s="414" customFormat="1" ht="15" customHeight="1">
      <c r="A26" s="1157"/>
      <c r="B26" s="1157"/>
      <c r="C26" s="1157"/>
      <c r="D26" s="1157"/>
      <c r="E26" s="1157"/>
      <c r="F26" s="1157"/>
      <c r="G26" s="789"/>
      <c r="H26" s="789"/>
      <c r="I26" s="1157"/>
      <c r="J26" s="1202"/>
      <c r="K26" s="796">
        <v>1</v>
      </c>
      <c r="L26" s="430"/>
      <c r="M26" s="448" t="s">
        <v>23</v>
      </c>
      <c r="N26" s="443"/>
      <c r="O26" s="437"/>
      <c r="P26" s="437"/>
      <c r="Q26" s="437"/>
      <c r="R26" s="464"/>
      <c r="S26" s="456"/>
      <c r="T26" s="455"/>
      <c r="U26" s="443"/>
      <c r="V26" s="452"/>
      <c r="W26" s="1177"/>
      <c r="X26" s="478"/>
      <c r="Y26" s="478"/>
      <c r="Z26" s="478"/>
      <c r="AA26" s="478"/>
      <c r="AB26" s="478"/>
      <c r="AC26" s="478"/>
      <c r="AD26" s="478"/>
      <c r="AE26" s="478"/>
      <c r="AF26" s="478"/>
      <c r="AG26" s="478"/>
      <c r="AH26" s="478"/>
      <c r="AI26" s="478"/>
    </row>
    <row r="27" spans="1:36" s="414" customFormat="1" ht="15" customHeight="1">
      <c r="A27" s="1157"/>
      <c r="B27" s="1157"/>
      <c r="C27" s="1157"/>
      <c r="D27" s="1157"/>
      <c r="E27" s="1157"/>
      <c r="F27" s="791"/>
      <c r="G27" s="791"/>
      <c r="H27" s="789"/>
      <c r="I27" s="1157"/>
      <c r="J27" s="791"/>
      <c r="K27" s="795"/>
      <c r="L27" s="430"/>
      <c r="M27" s="443" t="s">
        <v>9</v>
      </c>
      <c r="N27" s="448"/>
      <c r="O27" s="448"/>
      <c r="P27" s="448"/>
      <c r="Q27" s="448"/>
      <c r="R27" s="448"/>
      <c r="S27" s="448"/>
      <c r="T27" s="448"/>
      <c r="U27" s="448"/>
      <c r="V27" s="448"/>
      <c r="W27" s="452"/>
      <c r="X27" s="478"/>
      <c r="Y27" s="478"/>
      <c r="Z27" s="478"/>
      <c r="AA27" s="478"/>
      <c r="AB27" s="478"/>
      <c r="AC27" s="478"/>
      <c r="AD27" s="478"/>
      <c r="AE27" s="478"/>
      <c r="AF27" s="478"/>
      <c r="AG27" s="478"/>
      <c r="AH27" s="478"/>
      <c r="AI27" s="478"/>
      <c r="AJ27" s="478"/>
    </row>
    <row r="28" spans="1:36" s="414" customFormat="1" ht="15" customHeight="1" hidden="1">
      <c r="A28" s="1157"/>
      <c r="B28" s="1157"/>
      <c r="C28" s="1157"/>
      <c r="D28" s="1157"/>
      <c r="E28" s="791"/>
      <c r="F28" s="791"/>
      <c r="G28" s="791"/>
      <c r="H28" s="789"/>
      <c r="I28" s="1157"/>
      <c r="J28" s="791"/>
      <c r="K28" s="795"/>
      <c r="L28" s="430"/>
      <c r="M28" s="443"/>
      <c r="N28" s="448"/>
      <c r="O28" s="448"/>
      <c r="P28" s="448"/>
      <c r="Q28" s="448"/>
      <c r="R28" s="448"/>
      <c r="S28" s="448"/>
      <c r="T28" s="448"/>
      <c r="U28" s="448"/>
      <c r="V28" s="448"/>
      <c r="W28" s="452"/>
      <c r="X28" s="478"/>
      <c r="Y28" s="478"/>
      <c r="Z28" s="478"/>
      <c r="AA28" s="478"/>
      <c r="AB28" s="478"/>
      <c r="AC28" s="478"/>
      <c r="AD28" s="478"/>
      <c r="AE28" s="478"/>
      <c r="AF28" s="478"/>
      <c r="AG28" s="478"/>
      <c r="AH28" s="478"/>
      <c r="AI28" s="478"/>
      <c r="AJ28" s="478"/>
    </row>
    <row r="29" spans="1:35" s="414" customFormat="1" ht="15" customHeight="1">
      <c r="A29" s="1157"/>
      <c r="B29" s="1157"/>
      <c r="C29" s="1157"/>
      <c r="D29" s="794"/>
      <c r="E29" s="794"/>
      <c r="F29" s="791"/>
      <c r="G29" s="789"/>
      <c r="H29" s="789"/>
      <c r="I29" s="787"/>
      <c r="J29" s="784"/>
      <c r="K29" s="796">
        <v>1</v>
      </c>
      <c r="L29" s="430"/>
      <c r="M29" s="442" t="s">
        <v>15</v>
      </c>
      <c r="N29" s="441"/>
      <c r="O29" s="437"/>
      <c r="P29" s="437"/>
      <c r="Q29" s="437"/>
      <c r="R29" s="464"/>
      <c r="S29" s="456"/>
      <c r="T29" s="455"/>
      <c r="U29" s="441"/>
      <c r="V29" s="456"/>
      <c r="W29" s="452"/>
      <c r="X29" s="478"/>
      <c r="Y29" s="478"/>
      <c r="Z29" s="478"/>
      <c r="AA29" s="478"/>
      <c r="AB29" s="478"/>
      <c r="AC29" s="478"/>
      <c r="AD29" s="478"/>
      <c r="AE29" s="478"/>
      <c r="AF29" s="478"/>
      <c r="AG29" s="478"/>
      <c r="AH29" s="478"/>
      <c r="AI29" s="478"/>
    </row>
    <row r="30" spans="1:35" s="414" customFormat="1" ht="15" customHeight="1">
      <c r="A30" s="1157"/>
      <c r="B30" s="1157"/>
      <c r="C30" s="794"/>
      <c r="D30" s="794"/>
      <c r="E30" s="794"/>
      <c r="F30" s="794"/>
      <c r="G30" s="789"/>
      <c r="H30" s="789"/>
      <c r="I30" s="797"/>
      <c r="J30" s="784"/>
      <c r="K30" s="796">
        <v>1</v>
      </c>
      <c r="L30" s="430"/>
      <c r="M30" s="441" t="s">
        <v>16</v>
      </c>
      <c r="N30" s="441"/>
      <c r="O30" s="437"/>
      <c r="P30" s="437"/>
      <c r="Q30" s="437"/>
      <c r="R30" s="464"/>
      <c r="S30" s="456"/>
      <c r="T30" s="455"/>
      <c r="U30" s="441"/>
      <c r="V30" s="456"/>
      <c r="W30" s="452"/>
      <c r="X30" s="478"/>
      <c r="Y30" s="478"/>
      <c r="Z30" s="478"/>
      <c r="AA30" s="478"/>
      <c r="AB30" s="478"/>
      <c r="AC30" s="478"/>
      <c r="AD30" s="478"/>
      <c r="AE30" s="478"/>
      <c r="AF30" s="478"/>
      <c r="AG30" s="478"/>
      <c r="AH30" s="478"/>
      <c r="AI30" s="478"/>
    </row>
    <row r="31" spans="1:35" s="414" customFormat="1" ht="15" customHeight="1">
      <c r="A31" s="1157"/>
      <c r="B31" s="794"/>
      <c r="C31" s="794"/>
      <c r="D31" s="794"/>
      <c r="E31" s="794"/>
      <c r="F31" s="794"/>
      <c r="G31" s="789"/>
      <c r="H31" s="789"/>
      <c r="I31" s="787"/>
      <c r="J31" s="784"/>
      <c r="K31" s="796">
        <v>1</v>
      </c>
      <c r="L31" s="430"/>
      <c r="M31" s="450" t="s">
        <v>17</v>
      </c>
      <c r="N31" s="441"/>
      <c r="O31" s="437"/>
      <c r="P31" s="437"/>
      <c r="Q31" s="437"/>
      <c r="R31" s="464"/>
      <c r="S31" s="456"/>
      <c r="T31" s="455"/>
      <c r="U31" s="441"/>
      <c r="V31" s="456"/>
      <c r="W31" s="452"/>
      <c r="X31" s="478"/>
      <c r="Y31" s="478"/>
      <c r="Z31" s="478"/>
      <c r="AA31" s="478"/>
      <c r="AB31" s="478"/>
      <c r="AC31" s="478"/>
      <c r="AD31" s="478"/>
      <c r="AE31" s="478"/>
      <c r="AF31" s="478"/>
      <c r="AG31" s="478"/>
      <c r="AH31" s="478"/>
      <c r="AI31" s="478"/>
    </row>
    <row r="32" spans="1:35" s="414" customFormat="1" ht="15" customHeight="1">
      <c r="A32" s="783"/>
      <c r="B32" s="783"/>
      <c r="C32" s="783"/>
      <c r="D32" s="783"/>
      <c r="E32" s="783"/>
      <c r="F32" s="783"/>
      <c r="G32" s="783"/>
      <c r="H32" s="783"/>
      <c r="I32" s="783"/>
      <c r="J32" s="783"/>
      <c r="K32" s="783"/>
      <c r="L32" s="384"/>
      <c r="M32" s="457" t="s">
        <v>293</v>
      </c>
      <c r="N32" s="441"/>
      <c r="O32" s="437"/>
      <c r="P32" s="437"/>
      <c r="Q32" s="437"/>
      <c r="R32" s="464"/>
      <c r="S32" s="456"/>
      <c r="T32" s="455"/>
      <c r="U32" s="441"/>
      <c r="V32" s="456"/>
      <c r="W32" s="452"/>
      <c r="X32" s="478"/>
      <c r="Y32" s="478"/>
      <c r="Z32" s="478"/>
      <c r="AA32" s="478"/>
      <c r="AB32" s="478"/>
      <c r="AC32" s="478"/>
      <c r="AD32" s="478"/>
      <c r="AE32" s="478"/>
      <c r="AF32" s="478"/>
      <c r="AG32" s="478"/>
      <c r="AH32" s="478"/>
      <c r="AI32" s="478"/>
    </row>
    <row r="33" spans="12:21" ht="3" customHeight="1">
      <c r="L33" s="377"/>
      <c r="M33" s="377"/>
      <c r="N33" s="377"/>
      <c r="O33" s="377"/>
      <c r="P33" s="377"/>
      <c r="Q33" s="377"/>
      <c r="R33" s="377"/>
      <c r="S33" s="377"/>
      <c r="T33" s="377"/>
      <c r="U33" s="377"/>
    </row>
    <row r="34" spans="12:23" ht="106.5" customHeight="1">
      <c r="L34" s="1">
        <v>1</v>
      </c>
      <c r="M34" s="1150" t="s">
        <v>703</v>
      </c>
      <c r="N34" s="1150"/>
      <c r="O34" s="1150"/>
      <c r="P34" s="1150"/>
      <c r="Q34" s="1150"/>
      <c r="R34" s="1150"/>
      <c r="S34" s="1150"/>
      <c r="T34" s="1150"/>
      <c r="U34" s="1150"/>
      <c r="V34" s="1150"/>
      <c r="W34" s="1150"/>
    </row>
  </sheetData>
  <sheetProtection password="FA9C" sheet="1" objects="1" scenarios="1" formatColumns="0" formatRows="0"/>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14">
    <dataValidation allowBlank="1" sqref="W27:W28 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L65563:W65564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L131099:W131100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L196635:W196636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L262171:W262172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L327707:W327708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L393243:W393244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L458779:W458780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L524315:W524316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L589851:W589852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L655387:W655388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L720923:W720924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L786459:W786460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L851995:W851996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L917531:W917532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L983067:W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VT983067:WWE983068"/>
    <dataValidation allowBlank="1" prompt="Для выбора выполните двойной щелчок левой клавиши мыши по соответствующей ячейке." sqref="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W29:W32 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L65562:W65562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L65565:W65568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L131098:W131098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L131101:W131104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L196634:W196634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L196637:W196640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L262170:W262170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L262173:W262176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L327706:W327706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L327709:W327712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L393242:W393242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L393245:W393248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L458778:W458778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L458781:W458784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L524314:W524314"/>
    <dataValidation allowBlank="1" prompt="Для выбора выполните двойной щелчок левой клавиши мыши по соответствующей ячейке." sqref="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L524317:W524320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L589850:W589850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L589853:W589856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L655386:W655386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L655389:W655392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L720922:W720922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L720925:W720928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L786458:W786458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L786461:W786464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L851994:W851994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L851997:W852000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L917530:W917530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L917533:W917536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L983066:W983066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VT983066:WWE983066 L983069:W983072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dataValidation type="list" allowBlank="1" showInputMessage="1" prompt="Выберите значение из списка" errorTitle="Ошибка" error="Выберите значение из списка" sqref="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formula1>kind_of_cons</formula1>
    </dataValidation>
    <dataValidation type="textLength" operator="lessThanOrEqual" allowBlank="1" showInputMessage="1" showErrorMessage="1" errorTitle="Ошибка" error="Допускается ввод не более 900 символов!" sqref="JS18:JS2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WMI983058:WMI983064 WWE983058:WWE983064">
      <formula1>900</formula1>
    </dataValidation>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T24:T25 JN24:JN25 JP24:JP25 TJ24:TJ25 TL24:TL25 ADF24:ADF25 ADH24:ADH25 ANB24:ANB25 AND24:AND25 AWX24:AWX25 AWZ24:AWZ25 BGT24:BGT25 BGV24:BGV25 BQP24:BQP25 BQR24:BQR25 CAL24:CAL25 CAN24:CAN25 CKH24:CKH25 CKJ24:CKJ25 CUD24:CUD25 CUF24:CUF25 DDZ24:DDZ25 DEB24:DEB25 DNV24:DNV25 DNX24:DNX25 DXR24:DXR25 DXT24:DXT25 EHN24:EHN25 EHP24:EHP25 ERJ24:ERJ25 ERL24:ERL25 FBF24:FBF25 FBH24:FBH25 FLB24:FLB25 FLD24:FLD25 FUX24:FUX25 FUZ24:FUZ25 GET24:GET25 GEV24:GEV25 GOP24:GOP25 GOR24:GOR25 GYL24:GYL25 GYN24:GYN25 HIH24:HIH25 HIJ24:HIJ25 HSD24:HSD25 HSF24:HSF25 IBZ24:IBZ25 ICB24:ICB25 ILV24:ILV25 ILX24:ILX25 IVR24:IVR25 IVT24:IVT25 JFN24:JFN25 JFP24:JFP25 JPJ24:JPJ25 JPL24:JPL25 JZF24:JZF25 JZH24:JZH25 KJB24:KJB25 KJD24:KJD25 KSX24:KSX25 KSZ24:KSZ25 LCT24:LCT25 LCV24:LCV25 LMP24:LMP25 LMR24:LMR25 LWL24:LWL25 LWN24:LWN25 MGH24:MGH25 MGJ24:MGJ25 MQD24:MQD25 MQF24:MQF25 MZZ24:MZZ25 NAB24:NAB25 NJV24:NJV25 NJX24:NJX25 NTR24:NTR25 NTT24:NTT25 ODN24:ODN25 ODP24:ODP25 ONJ24:ONJ25 ONL24:ONL25 OXF24:OXF25 OXH24:OXH25 PHB24:PHB25 PHD24:PHD25 PQX24:PQX25 PQZ24:PQZ25 QAT24:QAT25 QAV24:QAV25 QKP24:QKP25 QKR24:QKR25 QUL24:QUL25 QUN24:QUN25 REH24:REH25 REJ24:REJ25 ROD24:ROD25 ROF24:ROF25 RXZ24:RXZ25 RYB24:RYB25 SHV24:SHV25 SHX24:SHX25 SRR24:SRR25 SRT24:SRT25 TBN24:TBN25 TBP24:TBP25 TLJ24:TLJ25 TLL24:TLL25 TVF24:TVF25 TVH24:TVH25 UFB24:UFB25 UFD24:UFD25 UOX24:UOX25 UOZ24:UOZ25 UYT24:UYT25 UYV24:UYV25 VIP24:VIP25 VIR24:VIR25 VSL24:VSL25 VSN24:VSN25 WCH24:WCH25 WCJ24:WCJ25 WMD24:WMD25 WMF24:WMF25 WVZ24:WVZ25 WWB24:WWB25 R65560:R65561 T65560:T65561 JN65560:JN65561 JP65560:JP65561 TJ65560:TJ65561 TL65560:TL65561 ADF65560:ADF65561 ADH65560:ADH65561 ANB65560:ANB65561 AND65560:AND65561 AWX65560:AWX65561 AWZ65560:AWZ65561 BGT65560:BGT65561 BGV65560:BGV65561 BQP65560:BQP65561 BQR65560:BQR65561 CAL65560:CAL65561 CAN65560:CAN65561 CKH65560:CKH65561 CKJ65560:CKJ65561 CUD65560:CUD65561 CUF65560:CUF65561 DDZ65560:DDZ65561 DEB65560:DEB65561 DNV65560:DNV65561 DNX65560:DNX65561 DXR65560:DXR65561 DXT65560:DXT65561 EHN65560:EHN65561 EHP65560:EHP65561 ERJ65560:ERJ65561 ERL65560:ERL65561 FBF65560:FBF65561 FBH65560:FBH65561 FLB65560:FLB65561 FLD65560:FLD65561 FUX65560:FUX65561 FUZ65560:FUZ65561 GET65560:GET65561 GEV65560:GEV65561 GOP65560:GOP65561 GOR65560:GOR65561 GYL65560:GYL65561 GYN65560:GYN65561 HIH65560:HIH65561 HIJ65560:HIJ65561 HSD65560:HSD65561 HSF65560:HSF65561 IBZ65560:IBZ65561 ICB65560:ICB65561 ILV65560:ILV65561 ILX65560:ILX65561 IVR65560:IVR65561 IVT65560:IVT65561 JFN65560:JFN65561 JFP65560:JFP65561 JPJ65560:JPJ65561 JPL65560:JPL65561 JZF65560:JZF65561 JZH65560:JZH65561 KJB65560:KJB65561 KJD65560:KJD65561 KSX65560:KSX65561 KSZ65560:KSZ65561 LCT65560:LCT65561 LCV65560:LCV65561 LMP65560:LMP65561 LMR65560:LMR65561 LWL65560:LWL65561 LWN65560:LWN65561 MGH65560:MGH65561 MGJ65560:MGJ65561 MQD65560:MQD65561 MQF65560:MQF65561 MZZ65560:MZZ65561 NAB65560:NAB65561 NJV65560:NJV65561 NJX65560:NJX65561 NTR65560:NTR65561 NTT65560:NTT65561 ODN65560:ODN65561 ODP65560:ODP65561 ONJ65560:ONJ65561 ONL65560:ONL65561 OXF65560:OXF65561 OXH65560:OXH65561 PHB65560:PHB65561 PHD65560:PHD65561 PQX65560:PQX65561 PQZ65560:PQZ65561 QAT65560:QAT65561 QAV65560:QAV65561 QKP65560:QKP65561 QKR65560:QKR65561 QUL65560:QUL65561 QUN65560:QUN65561 REH65560:REH65561 REJ65560:REJ65561 ROD65560:ROD65561 ROF65560:ROF65561 RXZ65560:RXZ65561 RYB65560:RYB65561 SHV65560:SHV65561 SHX65560:SHX65561 SRR65560:SRR65561 SRT65560:SRT65561 TBN65560:TBN65561 TBP65560:TBP65561 TLJ65560:TLJ65561 TLL65560:TLL65561 TVF65560:TVF65561 TVH65560:TVH65561 UFB65560:UFB65561 UFD65560:UFD65561 UOX65560:UOX65561 UOZ65560:UOZ65561 UYT65560:UYT65561 UYV65560:UYV65561 VIP65560:VIP65561 VIR65560:VIR65561 VSL65560:VSL65561 VSN65560:VSN65561 WCH65560:WCH65561 WCJ65560:WCJ65561 WMD65560:WMD65561 WMF65560:WMF65561 WVZ65560:WVZ65561 WWB65560:WWB65561 R131096:R131097 T131096:T131097 JN131096:JN131097 JP131096:JP131097 TJ131096:TJ131097 TL131096:TL131097 ADF131096:ADF131097 ADH131096:ADH131097 ANB131096:ANB131097 AND131096:AND131097 AWX131096:AWX131097 AWZ131096:AWZ131097 BGT131096:BGT131097 BGV131096:BGV131097 BQP131096:BQP131097 BQR131096:BQR131097 CAL131096:CAL131097 CAN131096:CAN131097 CKH131096:CKH131097 CKJ131096:CKJ131097 CUD131096:CUD131097 CUF131096:CUF131097 DDZ131096:DDZ131097 DEB131096:DEB131097 DNV131096:DNV131097 DNX131096:DNX131097 DXR131096:DXR131097 DXT131096:DXT131097 EHN131096:EHN131097 EHP131096:EHP131097 ERJ131096:ERJ131097 ERL131096:ERL131097 FBF131096:FBF131097 FBH131096:FBH131097 FLB131096:FLB131097 FLD131096:FLD131097 FUX131096:FUX131097 FUZ131096:FUZ131097 GET131096:GET131097 GEV131096:GEV131097 GOP131096:GOP131097 GOR131096:GOR131097 GYL131096:GYL131097 GYN131096:GYN131097 HIH131096:HIH131097 HIJ131096:HIJ131097 HSD131096:HSD131097 HSF131096:HSF131097 IBZ131096:IBZ131097 ICB131096:ICB131097 ILV131096:ILV131097 ILX131096:ILX131097 IVR131096:IVR131097 IVT131096:IVT131097 JFN131096:JFN131097 JFP131096:JFP131097 JPJ131096:JPJ131097 JPL131096:JPL131097 JZF131096:JZF131097 JZH131096:JZH131097 KJB131096:KJB131097 KJD131096:KJD131097 KSX131096:KSX131097 KSZ131096:KSZ131097 LCT131096:LCT131097 LCV131096:LCV131097 LMP131096:LMP131097 LMR131096:LMR131097 LWL131096:LWL131097 LWN131096:LWN131097 MGH131096:MGH131097 MGJ131096:MGJ131097 MQD131096:MQD131097 MQF131096:MQF131097 MZZ131096:MZZ131097 NAB131096:NAB131097 NJV131096:NJV131097 NJX131096:NJX131097 NTR131096:NTR131097 NTT131096:NTT131097 ODN131096:ODN131097 ODP131096:ODP131097 ONJ131096:ONJ131097 ONL131096:ONL131097 OXF131096:OXF131097 OXH131096:OXH131097 PHB131096:PHB131097 PHD131096:PHD131097 PQX131096:PQX131097 PQZ131096:PQZ131097 QAT131096:QAT131097 QAV131096:QAV131097 QKP131096:QKP131097 QKR131096:QKR131097 QUL131096:QUL131097 QUN131096:QUN131097 REH131096:REH131097 REJ131096:REJ131097 ROD131096:ROD131097 ROF131096:ROF131097 RXZ131096:RXZ131097 RYB131096:RYB131097 SHV131096:SHV131097 SHX131096:SHX131097 SRR131096:SRR131097 SRT131096:SRT131097 TBN131096:TBN131097 TBP131096:TBP131097 TLJ131096:TLJ131097 TLL131096:TLL131097 TVF131096:TVF131097 TVH131096:TVH131097 UFB131096:UFB131097 UFD131096:UFD131097 UOX131096:UOX131097 UOZ131096:UOZ131097 UYT131096:UYT131097 UYV131096:UYV131097 VIP131096:VIP131097 VIR131096:VIR131097 VSL131096:VSL131097 VSN131096:VSN131097 WCH131096:WCH131097 WCJ131096:WCJ131097 WMD131096:WMD131097 WMF131096:WMF131097 WVZ131096:WVZ131097 WWB131096:WWB131097 R196632:R196633 T196632:T196633 JN196632:JN196633 JP196632:JP196633 TJ196632:TJ196633 TL196632:TL196633 ADF196632:ADF196633 ADH196632:ADH196633 ANB196632:ANB196633 AND196632:AND196633 AWX196632:AWX196633 AWZ196632:AWZ196633 BGT196632:BGT196633 BGV196632:BGV196633 BQP196632:BQP196633 BQR196632:BQR196633 CAL196632:CAL196633 CAN196632:CAN196633 CKH196632:CKH196633 CKJ196632:CKJ196633 CUD196632:CUD196633 CUF196632:CUF196633 DDZ196632:DDZ196633 DEB196632:DEB196633 DNV196632:DNV196633 DNX196632:DNX196633 DXR196632:DXR196633 DXT196632:DXT196633 EHN196632:EHN196633 EHP196632:EHP196633 ERJ196632:ERJ196633 ERL196632:ERL196633 FBF196632:FBF196633 FBH196632:FBH196633 FLB196632:FLB196633 FLD196632:FLD196633 FUX196632:FUX196633 FUZ196632:FUZ196633 GET196632:GET196633 GEV196632:GEV196633 GOP196632:GOP196633 GOR196632:GOR196633 GYL196632:GYL196633 GYN196632:GYN196633 HIH196632:HIH196633 HIJ196632:HIJ196633 HSD196632:HSD196633 HSF196632:HSF196633 IBZ196632:IBZ196633 ICB196632:ICB196633 ILV196632:ILV196633 ILX196632:ILX196633 IVR196632:IVR196633 IVT196632:IVT196633 JFN196632:JFN196633 JFP196632:JFP196633 JPJ196632:JPJ196633 JPL196632:JPL196633 JZF196632:JZF196633 JZH196632:JZH196633 KJB196632:KJB196633 KJD196632:KJD196633 KSX196632:KSX196633 KSZ196632:KSZ196633 LCT196632:LCT196633 LCV196632:LCV196633 LMP196632:LMP196633 LMR196632:LMR196633 LWL196632:LWL196633 LWN196632:LWN196633 MGH196632:MGH196633 MGJ196632:MGJ196633 MQD196632:MQD196633 MQF196632:MQF196633 MZZ196632:MZZ196633 NAB196632:NAB196633 NJV196632:NJV196633 NJX196632:NJX196633 NTR196632:NTR196633 NTT196632:NTT196633 ODN196632:ODN196633 ODP196632:ODP196633 ONJ196632:ONJ196633 ONL196632:ONL196633 OXF196632:OXF196633 OXH196632:OXH196633 PHB196632:PHB196633 PHD196632:PHD196633 PQX196632:PQX196633 PQZ196632:PQZ196633 QAT196632:QAT196633 QAV196632:QAV196633 QKP196632:QKP196633 QKR196632:QKR196633 QUL196632:QUL196633 QUN196632:QUN196633 REH196632:REH196633 REJ196632:REJ196633 ROD196632:ROD196633 ROF196632:ROF196633 RXZ196632:RXZ196633 RYB196632:RYB196633 SHV196632:SHV196633 SHX196632:SHX196633 SRR196632:SRR196633 SRT196632:SRT196633 TBN196632:TBN196633 TBP196632:TBP196633 TLJ196632:TLJ196633 TLL196632:TLL196633 TVF196632:TVF196633 TVH196632:TVH196633 UFB196632:UFB196633 UFD196632:UFD196633 UOX196632:UOX196633 UOZ196632:UOZ196633 UYT196632:UYT196633 UYV196632:UYV196633 VIP196632:VIP196633 VIR196632:VIR196633 VSL196632:VSL196633 VSN196632:VSN196633 WCH196632:WCH196633 WCJ196632:WCJ196633 WMD196632:WMD196633 WMF196632:WMF196633 WVZ196632:WVZ196633 WWB196632:WWB196633 R262168:R262169 T262168:T262169 JN262168:JN262169 JP262168:JP262169 TJ262168:TJ262169 TL262168:TL262169 ADF262168:ADF262169 ADH262168:ADH262169 ANB262168:ANB262169 AND262168:AND262169 AWX262168:AWX262169 AWZ262168:AWZ262169 BGT262168:BGT262169 BGV262168:BGV262169 BQP262168:BQP262169 BQR262168:BQR262169 CAL262168:CAL262169 CAN262168:CAN262169 CKH262168:CKH262169 CKJ262168:CKJ262169 CUD262168:CUD262169 CUF262168:CUF262169 DDZ262168:DDZ262169 DEB262168:DEB262169 DNV262168:DNV262169 DNX262168:DNX262169 DXR262168:DXR262169 DXT262168:DXT262169 EHN262168:EHN262169 EHP262168:EHP262169 ERJ262168:ERJ262169 ERL262168:ERL262169 FBF262168:FBF262169 FBH262168:FBH262169 FLB262168:FLB262169 FLD262168:FLD262169 FUX262168:FUX262169 FUZ262168:FUZ262169 GET262168:GET262169 GEV262168:GEV262169 GOP262168:GOP262169 GOR262168:GOR262169 GYL262168:GYL262169 GYN262168:GYN262169 HIH262168:HIH262169 HIJ262168:HIJ262169 HSD262168:HSD262169 HSF262168:HSF262169 IBZ262168:IBZ262169 ICB262168:ICB262169 ILV262168:ILV262169 ILX262168:ILX262169 IVR262168:IVR262169 IVT262168:IVT262169 JFN262168:JFN262169 JFP262168:JFP262169 JPJ262168:JPJ262169 JPL262168:JPL262169 JZF262168:JZF262169 JZH262168:JZH262169 KJB262168:KJB262169 KJD262168:KJD262169 KSX262168:KSX262169 KSZ262168:KSZ262169 LCT262168:LCT262169 LCV262168:LCV262169 LMP262168:LMP262169 LMR262168:LMR262169 LWL262168:LWL262169 LWN262168:LWN262169 MGH262168:MGH262169 MGJ262168:MGJ262169 MQD262168:MQD262169 MQF262168:MQF262169 MZZ262168:MZZ262169 NAB262168:NAB262169 NJV262168:NJV262169 NJX262168:NJX262169 NTR262168:NTR262169 NTT262168:NTT262169 ODN262168:ODN262169 ODP262168:ODP262169 ONJ262168:ONJ262169 ONL262168:ONL262169 OXF262168:OXF262169 OXH262168:OXH262169 PHB262168:PHB262169 PHD262168:PHD262169 PQX262168:PQX262169 PQZ262168:PQZ262169 QAT262168:QAT262169 QAV262168:QAV262169 QKP262168:QKP262169 QKR262168:QKR262169 QUL262168:QUL262169 QUN262168:QUN262169 REH262168:REH262169 REJ262168:REJ262169 ROD262168:ROD262169 ROF262168:ROF262169 RXZ262168:RXZ262169 RYB262168:RYB262169 SHV262168:SHV262169 SHX262168:SHX262169 SRR262168:SRR262169 SRT262168:SRT262169 TBN262168:TBN262169 TBP262168:TBP262169 TLJ262168:TLJ262169 TLL262168:TLL262169 TVF262168:TVF262169 TVH262168:TVH262169 UFB262168:UFB262169 UFD262168:UFD262169 UOX262168:UOX262169 UOZ262168:UOZ262169 UYT262168:UYT262169 UYV262168:UYV262169 VIP262168:VIP262169 VIR262168:VIR262169 VSL262168:VSL262169 VSN262168:VSN262169 WCH262168:WCH262169 WCJ262168:WCJ262169 WMD262168:WMD262169 WMF262168:WMF262169 WVZ262168:WVZ262169 WWB262168:WWB262169 R327704:R327705 T327704:T327705 JN327704:JN327705 JP327704:JP327705 TJ327704:TJ327705 TL327704:TL327705 ADF327704:ADF327705 ADH327704:ADH327705 ANB327704:ANB327705 AND327704:AND327705 AWX327704:AWX327705 AWZ327704:AWZ327705 BGT327704:BGT327705 BGV327704:BGV327705 BQP327704:BQP327705 BQR327704:BQR327705 CAL327704:CAL327705 CAN327704:CAN327705 CKH327704:CKH327705 CKJ327704:CKJ327705 CUD327704:CUD327705 CUF327704:CUF327705 DDZ327704:DDZ327705 DEB327704:DEB327705 DNV327704:DNV327705 DNX327704:DNX327705 DXR327704:DXR327705 DXT327704:DXT327705 EHN327704:EHN327705 EHP327704:EHP327705 ERJ327704:ERJ327705 ERL327704:ERL327705 FBF327704:FBF327705 FBH327704:FBH327705 FLB327704:FLB327705 FLD327704:FLD327705 FUX327704:FUX327705 FUZ327704:FUZ327705 GET327704:GET327705 GEV327704:GEV327705 GOP327704:GOP327705 GOR327704:GOR327705 GYL327704:GYL327705 GYN327704:GYN327705 HIH327704:HIH327705 HIJ327704:HIJ327705 HSD327704:HSD327705 HSF327704:HSF327705 IBZ327704:IBZ327705 ICB327704:ICB327705 ILV327704:ILV327705 ILX327704:ILX327705 IVR327704:IVR327705 IVT327704:IVT327705 JFN327704:JFN327705 JFP327704:JFP327705 JPJ327704:JPJ327705 JPL327704:JPL327705 JZF327704:JZF327705 JZH327704:JZH327705 KJB327704:KJB327705 KJD327704:KJD327705 KSX327704:KSX327705 KSZ327704:KSZ327705 LCT327704:LCT327705 LCV327704:LCV327705 LMP327704:LMP327705 LMR327704:LMR327705 LWL327704:LWL327705 LWN327704:LWN327705 MGH327704:MGH327705 MGJ327704:MGJ327705 MQD327704:MQD327705 MQF327704:MQF327705 MZZ327704:MZZ327705 NAB327704:NAB327705 NJV327704:NJV327705 NJX327704:NJX327705 NTR327704:NTR327705 NTT327704:NTT327705 ODN327704:ODN327705 ODP327704:ODP327705 ONJ327704:ONJ327705 ONL327704:ONL327705 OXF327704:OXF327705 OXH327704:OXH327705 PHB327704:PHB327705 PHD327704:PHD327705 PQX327704:PQX327705 PQZ327704:PQZ327705 QAT327704:QAT327705 QAV327704:QAV327705 QKP327704:QKP327705 QKR327704:QKR327705 QUL327704:QUL327705 QUN327704:QUN327705 REH327704:REH327705 REJ327704:REJ327705 ROD327704:ROD327705 ROF327704:ROF327705 RXZ327704:RXZ327705 RYB327704:RYB327705 SHV327704:SHV327705 SHX327704:SHX327705 SRR327704:SRR327705 SRT327704:SRT327705 TBN327704:TBN327705 TBP327704:TBP327705 TLJ327704:TLJ327705 TLL327704:TLL327705 TVF327704:TVF327705 TVH327704:TVH327705 UFB327704:UFB327705 UFD327704:UFD327705 UOX327704:UOX327705 UOZ327704:UOZ327705 UYT327704:UYT327705 UYV327704:UYV327705 VIP327704:VIP327705 VIR327704:VIR327705 VSL327704:VSL327705 VSN327704:VSN327705 WCH327704:WCH327705 WCJ327704:WCJ327705 WMD327704:WMD327705 WMF327704:WMF327705 WVZ327704:WVZ327705 WWB327704:WWB327705 R393240:R393241 T393240:T393241 JN393240:JN393241 JP393240:JP393241 TJ393240:TJ393241 TL393240:TL393241 ADF393240:ADF393241 ADH393240:ADH393241 ANB393240:ANB393241 AND393240:AND393241 AWX393240:AWX393241 AWZ393240:AWZ393241 BGT393240:BGT393241 BGV393240:BGV393241 BQP393240:BQP393241 BQR393240:BQR393241 CAL393240:CAL393241 CAN393240:CAN393241 CKH393240:CKH393241 CKJ393240:CKJ393241 CUD393240:CUD393241 CUF393240:CUF393241 DDZ393240:DDZ393241 DEB393240:DEB393241 DNV393240:DNV393241 DNX393240:DNX393241 DXR393240:DXR393241 DXT393240:DXT393241 EHN393240:EHN393241 EHP393240:EHP393241 ERJ393240:ERJ393241 ERL393240:ERL393241 FBF393240:FBF393241 FBH393240:FBH393241 FLB393240:FLB393241 FLD393240:FLD393241 FUX393240:FUX393241 FUZ393240:FUZ393241 GET393240:GET393241 GEV393240:GEV393241 GOP393240:GOP393241 GOR393240:GOR393241 GYL393240:GYL393241 GYN393240:GYN393241 HIH393240:HIH393241 HIJ393240:HIJ393241 HSD393240:HSD393241 HSF393240:HSF393241 IBZ393240:IBZ393241 ICB393240:ICB393241 ILV393240:ILV393241 ILX393240:ILX393241 IVR393240:IVR393241 IVT393240:IVT393241 JFN393240:JFN393241 JFP393240:JFP393241 JPJ393240:JPJ393241 JPL393240:JPL393241 JZF393240:JZF393241 JZH393240:JZH393241 KJB393240:KJB393241 KJD393240:KJD393241 KSX393240:KSX393241 KSZ393240:KSZ393241 LCT393240:LCT393241 LCV393240:LCV393241 LMP393240:LMP393241 LMR393240:LMR393241 LWL393240:LWL393241 LWN393240:LWN393241 MGH393240:MGH393241 MGJ393240:MGJ393241 MQD393240:MQD393241 MQF393240:MQF393241 MZZ393240:MZZ393241 NAB393240:NAB393241 NJV393240:NJV393241 NJX393240:NJX393241 NTR393240:NTR393241 NTT393240:NTT393241 ODN393240:ODN393241 ODP393240:ODP393241 ONJ393240:ONJ393241 ONL393240:ONL393241 OXF393240:OXF393241 OXH393240:OXH393241 PHB393240:PHB393241 PHD393240:PHD393241 PQX393240:PQX393241 PQZ393240:PQZ393241 QAT393240:QAT393241 QAV393240:QAV393241 QKP393240:QKP393241 QKR393240:QKR393241 QUL393240:QUL393241 QUN393240:QUN393241 REH393240:REH393241 REJ393240:REJ393241 ROD393240:ROD393241 ROF393240:ROF393241 RXZ393240:RXZ393241 RYB393240:RYB393241 SHV393240:SHV393241 SHX393240:SHX393241 SRR393240:SRR393241 SRT393240:SRT393241 TBN393240:TBN393241 TBP393240:TBP393241 TLJ393240:TLJ393241 TLL393240:TLL393241 TVF393240:TVF393241 TVH393240:TVH393241 UFB393240:UFB393241 UFD393240:UFD393241 UOX393240:UOX393241 UOZ393240:UOZ393241 UYT393240:UYT393241 UYV393240:UYV393241 VIP393240:VIP393241 VIR393240:VIR393241 VSL393240:VSL393241 VSN393240:VSN393241 WCH393240:WCH393241 WCJ393240:WCJ393241 WMD393240:WMD393241 WMF393240:WMF393241 WVZ393240:WVZ393241 WWB393240:WWB393241 R458776:R458777 T458776:T458777 JN458776:JN458777 JP458776:JP458777 TJ458776:TJ458777 TL458776:TL458777 ADF458776:ADF458777 ADH458776:ADH458777 ANB458776:ANB458777 AND458776:AND458777 AWX458776:AWX458777 AWZ458776:AWZ458777 BGT458776:BGT458777 BGV458776:BGV458777 BQP458776:BQP458777 BQR458776:BQR458777 CAL458776:CAL458777 CAN458776:CAN458777 CKH458776:CKH458777 CKJ458776:CKJ458777 CUD458776:CUD458777 CUF458776:CUF458777 DDZ458776:DDZ458777 DEB458776:DEB458777 DNV458776:DNV458777 DNX458776:DNX458777 DXR458776:DXR458777 DXT458776:DXT458777 EHN458776:EHN458777 EHP458776:EHP458777 ERJ458776:ERJ458777 ERL458776:ERL458777 FBF458776:FBF458777 FBH458776:FBH458777 FLB458776:FLB458777 FLD458776:FLD458777 FUX458776:FUX458777 FUZ458776:FUZ458777 GET458776:GET458777 GEV458776:GEV458777 GOP458776:GOP458777 GOR458776:GOR458777 GYL458776:GYL458777 GYN458776:GYN458777 HIH458776:HIH458777 HIJ458776:HIJ458777 HSD458776:HSD458777 HSF458776:HSF458777 IBZ458776:IBZ458777 ICB458776:ICB458777 ILV458776:ILV458777 ILX458776:ILX458777 IVR458776:IVR458777 IVT458776:IVT458777 JFN458776:JFN458777 JFP458776:JFP458777 JPJ458776:JPJ458777 JPL458776:JPL458777 JZF458776:JZF458777 JZH458776:JZH458777 KJB458776:KJB458777 KJD458776:KJD458777 KSX458776:KSX458777 KSZ458776:KSZ458777 LCT458776:LCT458777 LCV458776:LCV458777 LMP458776:LMP458777 LMR458776:LMR458777 LWL458776:LWL458777 LWN458776:LWN458777 MGH458776:MGH458777 MGJ458776:MGJ458777 MQD458776:MQD458777 MQF458776:MQF458777 MZZ458776:MZZ458777 NAB458776:NAB458777 NJV458776:NJV458777 NJX458776:NJX458777 NTR458776:NTR458777 NTT458776:NTT458777 ODN458776:ODN458777 ODP458776:ODP458777 ONJ458776:ONJ458777 ONL458776:ONL458777 OXF458776:OXF458777 OXH458776:OXH458777 PHB458776:PHB458777 PHD458776:PHD458777 PQX458776:PQX458777 PQZ458776:PQZ458777 QAT458776:QAT458777 QAV458776:QAV458777 QKP458776:QKP458777 QKR458776:QKR458777 QUL458776:QUL458777 QUN458776:QUN458777 REH458776:REH458777 REJ458776:REJ458777 ROD458776:ROD458777 ROF458776:ROF458777 RXZ458776:RXZ458777 RYB458776:RYB458777 SHV458776:SHV458777 SHX458776:SHX458777 SRR458776:SRR458777 SRT458776:SRT458777 TBN458776:TBN458777 TBP458776:TBP458777 TLJ458776:TLJ458777 TLL458776:TLL458777 TVF458776:TVF458777 TVH458776:TVH458777 UFB458776:UFB458777 UFD458776:UFD458777 UOX458776:UOX458777 UOZ458776:UOZ458777 UYT458776:UYT458777 UYV458776:UYV458777 VIP458776:VIP458777 VIR458776:VIR458777 VSL458776:VSL458777 VSN458776:VSN458777 WCH458776:WCH458777 WCJ458776:WCJ458777 WMD458776:WMD458777 WMF458776:WMF458777 WVZ458776:WVZ458777 WWB458776:WWB4587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R524313 T524312:T524313 JN524312:JN524313 JP524312:JP524313 TJ524312:TJ524313 TL524312:TL524313 ADF524312:ADF524313 ADH524312:ADH524313 ANB524312:ANB524313 AND524312:AND524313 AWX524312:AWX524313 AWZ524312:AWZ524313 BGT524312:BGT524313 BGV524312:BGV524313 BQP524312:BQP524313 BQR524312:BQR524313 CAL524312:CAL524313 CAN524312:CAN524313 CKH524312:CKH524313 CKJ524312:CKJ524313 CUD524312:CUD524313 CUF524312:CUF524313 DDZ524312:DDZ524313 DEB524312:DEB524313 DNV524312:DNV524313 DNX524312:DNX524313 DXR524312:DXR524313 DXT524312:DXT524313 EHN524312:EHN524313 EHP524312:EHP524313 ERJ524312:ERJ524313 ERL524312:ERL524313 FBF524312:FBF524313 FBH524312:FBH524313 FLB524312:FLB524313 FLD524312:FLD524313 FUX524312:FUX524313 FUZ524312:FUZ524313 GET524312:GET524313 GEV524312:GEV524313 GOP524312:GOP524313 GOR524312:GOR524313 GYL524312:GYL524313 GYN524312:GYN524313 HIH524312:HIH524313 HIJ524312:HIJ524313 HSD524312:HSD524313 HSF524312:HSF524313 IBZ524312:IBZ524313 ICB524312:ICB524313 ILV524312:ILV524313 ILX524312:ILX524313 IVR524312:IVR524313 IVT524312:IVT524313 JFN524312:JFN524313 JFP524312:JFP524313 JPJ524312:JPJ524313 JPL524312:JPL524313 JZF524312:JZF524313 JZH524312:JZH524313 KJB524312:KJB524313 KJD524312:KJD524313 KSX524312:KSX524313 KSZ524312:KSZ524313 LCT524312:LCT524313 LCV524312:LCV524313 LMP524312:LMP524313 LMR524312:LMR524313 LWL524312:LWL524313 LWN524312:LWN524313 MGH524312:MGH524313 MGJ524312:MGJ524313 MQD524312:MQD524313 MQF524312:MQF524313 MZZ524312:MZZ524313 NAB524312:NAB524313 NJV524312:NJV524313 NJX524312:NJX524313 NTR524312:NTR524313 NTT524312:NTT524313 ODN524312:ODN524313 ODP524312:ODP524313 ONJ524312:ONJ524313 ONL524312:ONL524313 OXF524312:OXF524313 OXH524312:OXH524313 PHB524312:PHB524313 PHD524312:PHD524313 PQX524312:PQX524313 PQZ524312:PQZ524313 QAT524312:QAT524313 QAV524312:QAV524313 QKP524312:QKP524313 QKR524312:QKR524313 QUL524312:QUL524313 QUN524312:QUN524313 REH524312:REH524313 REJ524312:REJ524313 ROD524312:ROD524313 ROF524312:ROF524313 RXZ524312:RXZ524313 RYB524312:RYB524313 SHV524312:SHV524313 SHX524312:SHX524313 SRR524312:SRR524313 SRT524312:SRT524313 TBN524312:TBN524313 TBP524312:TBP524313 TLJ524312:TLJ524313 TLL524312:TLL524313 TVF524312:TVF524313 TVH524312:TVH524313 UFB524312:UFB524313 UFD524312:UFD524313 UOX524312:UOX524313 UOZ524312:UOZ524313 UYT524312:UYT524313 UYV524312:UYV524313 VIP524312:VIP524313 VIR524312:VIR524313 VSL524312:VSL524313 VSN524312:VSN524313 WCH524312:WCH524313 WCJ524312:WCJ524313 WMD524312:WMD524313 WMF524312:WMF524313 WVZ524312:WVZ524313 WWB524312:WWB524313 R589848:R589849 T589848:T589849 JN589848:JN589849 JP589848:JP589849 TJ589848:TJ589849 TL589848:TL589849 ADF589848:ADF589849 ADH589848:ADH589849 ANB589848:ANB589849 AND589848:AND589849 AWX589848:AWX589849 AWZ589848:AWZ589849 BGT589848:BGT589849 BGV589848:BGV589849 BQP589848:BQP589849 BQR589848:BQR589849 CAL589848:CAL589849 CAN589848:CAN589849 CKH589848:CKH589849 CKJ589848:CKJ589849 CUD589848:CUD589849 CUF589848:CUF589849 DDZ589848:DDZ589849 DEB589848:DEB589849 DNV589848:DNV589849 DNX589848:DNX589849 DXR589848:DXR589849 DXT589848:DXT589849 EHN589848:EHN589849 EHP589848:EHP589849 ERJ589848:ERJ589849 ERL589848:ERL589849 FBF589848:FBF589849 FBH589848:FBH589849 FLB589848:FLB589849 FLD589848:FLD589849 FUX589848:FUX589849 FUZ589848:FUZ589849 GET589848:GET589849 GEV589848:GEV589849 GOP589848:GOP589849 GOR589848:GOR589849 GYL589848:GYL589849 GYN589848:GYN589849 HIH589848:HIH589849 HIJ589848:HIJ589849 HSD589848:HSD589849 HSF589848:HSF589849 IBZ589848:IBZ589849 ICB589848:ICB589849 ILV589848:ILV589849 ILX589848:ILX589849 IVR589848:IVR589849 IVT589848:IVT589849 JFN589848:JFN589849 JFP589848:JFP589849 JPJ589848:JPJ589849 JPL589848:JPL589849 JZF589848:JZF589849 JZH589848:JZH589849 KJB589848:KJB589849 KJD589848:KJD589849 KSX589848:KSX589849 KSZ589848:KSZ589849 LCT589848:LCT589849 LCV589848:LCV589849 LMP589848:LMP589849 LMR589848:LMR589849 LWL589848:LWL589849 LWN589848:LWN589849 MGH589848:MGH589849 MGJ589848:MGJ589849 MQD589848:MQD589849 MQF589848:MQF589849 MZZ589848:MZZ589849 NAB589848:NAB589849 NJV589848:NJV589849 NJX589848:NJX589849 NTR589848:NTR589849 NTT589848:NTT589849 ODN589848:ODN589849 ODP589848:ODP589849 ONJ589848:ONJ589849 ONL589848:ONL589849 OXF589848:OXF589849 OXH589848:OXH589849 PHB589848:PHB589849 PHD589848:PHD589849 PQX589848:PQX589849 PQZ589848:PQZ589849 QAT589848:QAT589849 QAV589848:QAV589849 QKP589848:QKP589849 QKR589848:QKR589849 QUL589848:QUL589849 QUN589848:QUN589849 REH589848:REH589849 REJ589848:REJ589849 ROD589848:ROD589849 ROF589848:ROF589849 RXZ589848:RXZ589849 RYB589848:RYB589849 SHV589848:SHV589849 SHX589848:SHX589849 SRR589848:SRR589849 SRT589848:SRT589849 TBN589848:TBN589849 TBP589848:TBP589849 TLJ589848:TLJ589849 TLL589848:TLL589849 TVF589848:TVF589849 TVH589848:TVH589849 UFB589848:UFB589849 UFD589848:UFD589849 UOX589848:UOX589849 UOZ589848:UOZ589849 UYT589848:UYT589849 UYV589848:UYV589849 VIP589848:VIP589849 VIR589848:VIR589849 VSL589848:VSL589849 VSN589848:VSN589849 WCH589848:WCH589849 WCJ589848:WCJ589849 WMD589848:WMD589849 WMF589848:WMF589849 WVZ589848:WVZ589849 WWB589848:WWB589849 R655384:R655385 T655384:T655385 JN655384:JN655385 JP655384:JP655385 TJ655384:TJ655385 TL655384:TL655385 ADF655384:ADF655385 ADH655384:ADH655385 ANB655384:ANB655385 AND655384:AND655385 AWX655384:AWX655385 AWZ655384:AWZ655385 BGT655384:BGT655385 BGV655384:BGV655385 BQP655384:BQP655385 BQR655384:BQR655385 CAL655384:CAL655385 CAN655384:CAN655385 CKH655384:CKH655385 CKJ655384:CKJ655385 CUD655384:CUD655385 CUF655384:CUF655385 DDZ655384:DDZ655385 DEB655384:DEB655385 DNV655384:DNV655385 DNX655384:DNX655385 DXR655384:DXR655385 DXT655384:DXT655385 EHN655384:EHN655385 EHP655384:EHP655385 ERJ655384:ERJ655385 ERL655384:ERL655385 FBF655384:FBF655385 FBH655384:FBH655385 FLB655384:FLB655385 FLD655384:FLD655385 FUX655384:FUX655385 FUZ655384:FUZ655385 GET655384:GET655385 GEV655384:GEV655385 GOP655384:GOP655385 GOR655384:GOR655385 GYL655384:GYL655385 GYN655384:GYN655385 HIH655384:HIH655385 HIJ655384:HIJ655385 HSD655384:HSD655385 HSF655384:HSF655385 IBZ655384:IBZ655385 ICB655384:ICB655385 ILV655384:ILV655385 ILX655384:ILX655385 IVR655384:IVR655385 IVT655384:IVT655385 JFN655384:JFN655385 JFP655384:JFP655385 JPJ655384:JPJ655385 JPL655384:JPL655385 JZF655384:JZF655385 JZH655384:JZH655385 KJB655384:KJB655385 KJD655384:KJD655385 KSX655384:KSX655385 KSZ655384:KSZ655385 LCT655384:LCT655385 LCV655384:LCV655385 LMP655384:LMP655385 LMR655384:LMR655385 LWL655384:LWL655385 LWN655384:LWN655385 MGH655384:MGH655385 MGJ655384:MGJ655385 MQD655384:MQD655385 MQF655384:MQF655385 MZZ655384:MZZ655385 NAB655384:NAB655385 NJV655384:NJV655385 NJX655384:NJX655385 NTR655384:NTR655385 NTT655384:NTT655385 ODN655384:ODN655385 ODP655384:ODP655385 ONJ655384:ONJ655385 ONL655384:ONL655385 OXF655384:OXF655385 OXH655384:OXH655385 PHB655384:PHB655385 PHD655384:PHD655385 PQX655384:PQX655385 PQZ655384:PQZ655385 QAT655384:QAT655385 QAV655384:QAV655385 QKP655384:QKP655385 QKR655384:QKR655385 QUL655384:QUL655385 QUN655384:QUN655385 REH655384:REH655385 REJ655384:REJ655385 ROD655384:ROD655385 ROF655384:ROF655385 RXZ655384:RXZ655385 RYB655384:RYB655385 SHV655384:SHV655385 SHX655384:SHX655385 SRR655384:SRR655385 SRT655384:SRT655385 TBN655384:TBN655385 TBP655384:TBP655385 TLJ655384:TLJ655385 TLL655384:TLL655385 TVF655384:TVF655385 TVH655384:TVH655385 UFB655384:UFB655385 UFD655384:UFD655385 UOX655384:UOX655385 UOZ655384:UOZ655385 UYT655384:UYT655385 UYV655384:UYV655385 VIP655384:VIP655385 VIR655384:VIR655385 VSL655384:VSL655385 VSN655384:VSN655385 WCH655384:WCH655385 WCJ655384:WCJ655385 WMD655384:WMD655385 WMF655384:WMF655385 WVZ655384:WVZ655385 WWB655384:WWB655385 R720920:R720921 T720920:T720921 JN720920:JN720921 JP720920:JP720921 TJ720920:TJ720921 TL720920:TL720921 ADF720920:ADF720921 ADH720920:ADH720921 ANB720920:ANB720921 AND720920:AND720921 AWX720920:AWX720921 AWZ720920:AWZ720921 BGT720920:BGT720921 BGV720920:BGV720921 BQP720920:BQP720921 BQR720920:BQR720921 CAL720920:CAL720921 CAN720920:CAN720921 CKH720920:CKH720921 CKJ720920:CKJ720921 CUD720920:CUD720921 CUF720920:CUF720921 DDZ720920:DDZ720921 DEB720920:DEB720921 DNV720920:DNV720921 DNX720920:DNX720921 DXR720920:DXR720921 DXT720920:DXT720921 EHN720920:EHN720921 EHP720920:EHP720921 ERJ720920:ERJ720921 ERL720920:ERL720921 FBF720920:FBF720921 FBH720920:FBH720921 FLB720920:FLB720921 FLD720920:FLD720921 FUX720920:FUX720921 FUZ720920:FUZ720921 GET720920:GET720921 GEV720920:GEV720921 GOP720920:GOP720921 GOR720920:GOR720921 GYL720920:GYL720921 GYN720920:GYN720921 HIH720920:HIH720921 HIJ720920:HIJ720921 HSD720920:HSD720921 HSF720920:HSF720921 IBZ720920:IBZ720921 ICB720920:ICB720921 ILV720920:ILV720921 ILX720920:ILX720921 IVR720920:IVR720921 IVT720920:IVT720921 JFN720920:JFN720921 JFP720920:JFP720921 JPJ720920:JPJ720921 JPL720920:JPL720921 JZF720920:JZF720921 JZH720920:JZH720921 KJB720920:KJB720921 KJD720920:KJD720921 KSX720920:KSX720921 KSZ720920:KSZ720921 LCT720920:LCT720921 LCV720920:LCV720921 LMP720920:LMP720921 LMR720920:LMR720921 LWL720920:LWL720921 LWN720920:LWN720921 MGH720920:MGH720921 MGJ720920:MGJ720921 MQD720920:MQD720921 MQF720920:MQF720921 MZZ720920:MZZ720921 NAB720920:NAB720921 NJV720920:NJV720921 NJX720920:NJX720921 NTR720920:NTR720921 NTT720920:NTT720921 ODN720920:ODN720921 ODP720920:ODP720921 ONJ720920:ONJ720921 ONL720920:ONL720921 OXF720920:OXF720921 OXH720920:OXH720921 PHB720920:PHB720921 PHD720920:PHD720921 PQX720920:PQX720921 PQZ720920:PQZ720921 QAT720920:QAT720921 QAV720920:QAV720921 QKP720920:QKP720921 QKR720920:QKR720921 QUL720920:QUL720921 QUN720920:QUN720921 REH720920:REH720921 REJ720920:REJ720921 ROD720920:ROD720921 ROF720920:ROF720921 RXZ720920:RXZ720921 RYB720920:RYB720921 SHV720920:SHV720921 SHX720920:SHX720921 SRR720920:SRR720921 SRT720920:SRT720921 TBN720920:TBN720921 TBP720920:TBP720921 TLJ720920:TLJ720921 TLL720920:TLL720921 TVF720920:TVF720921 TVH720920:TVH720921 UFB720920:UFB720921 UFD720920:UFD720921 UOX720920:UOX720921 UOZ720920:UOZ720921 UYT720920:UYT720921 UYV720920:UYV720921 VIP720920:VIP720921 VIR720920:VIR720921 VSL720920:VSL720921 VSN720920:VSN720921 WCH720920:WCH720921 WCJ720920:WCJ720921 WMD720920:WMD720921 WMF720920:WMF720921 WVZ720920:WVZ720921 WWB720920:WWB720921 R786456:R786457 T786456:T786457 JN786456:JN786457 JP786456:JP786457 TJ786456:TJ786457 TL786456:TL786457 ADF786456:ADF786457 ADH786456:ADH786457 ANB786456:ANB786457 AND786456:AND786457 AWX786456:AWX786457 AWZ786456:AWZ786457 BGT786456:BGT786457 BGV786456:BGV786457 BQP786456:BQP786457 BQR786456:BQR786457 CAL786456:CAL786457 CAN786456:CAN786457 CKH786456:CKH786457 CKJ786456:CKJ786457 CUD786456:CUD786457 CUF786456:CUF786457 DDZ786456:DDZ786457 DEB786456:DEB786457 DNV786456:DNV786457 DNX786456:DNX786457 DXR786456:DXR786457 DXT786456:DXT786457 EHN786456:EHN786457 EHP786456:EHP786457 ERJ786456:ERJ786457 ERL786456:ERL786457 FBF786456:FBF786457 FBH786456:FBH786457 FLB786456:FLB786457 FLD786456:FLD786457 FUX786456:FUX786457 FUZ786456:FUZ786457 GET786456:GET786457 GEV786456:GEV786457 GOP786456:GOP786457 GOR786456:GOR786457 GYL786456:GYL786457 GYN786456:GYN786457 HIH786456:HIH786457 HIJ786456:HIJ786457 HSD786456:HSD786457 HSF786456:HSF786457 IBZ786456:IBZ786457 ICB786456:ICB786457 ILV786456:ILV786457 ILX786456:ILX786457 IVR786456:IVR786457 IVT786456:IVT786457 JFN786456:JFN786457 JFP786456:JFP786457 JPJ786456:JPJ786457 JPL786456:JPL786457 JZF786456:JZF786457 JZH786456:JZH786457 KJB786456:KJB786457 KJD786456:KJD786457 KSX786456:KSX786457 KSZ786456:KSZ786457 LCT786456:LCT786457 LCV786456:LCV786457 LMP786456:LMP786457 LMR786456:LMR786457 LWL786456:LWL786457 LWN786456:LWN786457 MGH786456:MGH786457 MGJ786456:MGJ786457 MQD786456:MQD786457 MQF786456:MQF786457 MZZ786456:MZZ786457 NAB786456:NAB786457 NJV786456:NJV786457 NJX786456:NJX786457 NTR786456:NTR786457 NTT786456:NTT786457 ODN786456:ODN786457 ODP786456:ODP786457 ONJ786456:ONJ786457 ONL786456:ONL786457 OXF786456:OXF786457 OXH786456:OXH786457 PHB786456:PHB786457 PHD786456:PHD786457 PQX786456:PQX786457 PQZ786456:PQZ786457 QAT786456:QAT786457 QAV786456:QAV786457 QKP786456:QKP786457 QKR786456:QKR786457 QUL786456:QUL786457 QUN786456:QUN786457 REH786456:REH786457 REJ786456:REJ786457 ROD786456:ROD786457 ROF786456:ROF786457 RXZ786456:RXZ786457 RYB786456:RYB786457 SHV786456:SHV786457 SHX786456:SHX786457 SRR786456:SRR786457 SRT786456:SRT786457 TBN786456:TBN786457 TBP786456:TBP786457 TLJ786456:TLJ786457 TLL786456:TLL786457 TVF786456:TVF786457 TVH786456:TVH786457 UFB786456:UFB786457 UFD786456:UFD786457 UOX786456:UOX786457 UOZ786456:UOZ786457 UYT786456:UYT786457 UYV786456:UYV786457 VIP786456:VIP786457 VIR786456:VIR786457 VSL786456:VSL786457 VSN786456:VSN786457 WCH786456:WCH786457 WCJ786456:WCJ786457 WMD786456:WMD786457 WMF786456:WMF786457 WVZ786456:WVZ786457 WWB786456:WWB786457 R851992:R851993 T851992:T851993 JN851992:JN851993 JP851992:JP851993 TJ851992:TJ851993 TL851992:TL851993 ADF851992:ADF851993 ADH851992:ADH851993 ANB851992:ANB851993 AND851992:AND851993 AWX851992:AWX851993 AWZ851992:AWZ851993 BGT851992:BGT851993 BGV851992:BGV851993 BQP851992:BQP851993 BQR851992:BQR851993 CAL851992:CAL851993 CAN851992:CAN851993 CKH851992:CKH851993 CKJ851992:CKJ851993 CUD851992:CUD851993 CUF851992:CUF851993 DDZ851992:DDZ851993 DEB851992:DEB851993 DNV851992:DNV851993 DNX851992:DNX851993 DXR851992:DXR851993 DXT851992:DXT851993 EHN851992:EHN851993 EHP851992:EHP851993 ERJ851992:ERJ851993 ERL851992:ERL851993 FBF851992:FBF851993 FBH851992:FBH851993 FLB851992:FLB851993 FLD851992:FLD851993 FUX851992:FUX851993 FUZ851992:FUZ851993 GET851992:GET851993 GEV851992:GEV851993 GOP851992:GOP851993 GOR851992:GOR851993 GYL851992:GYL851993 GYN851992:GYN851993 HIH851992:HIH851993 HIJ851992:HIJ851993 HSD851992:HSD851993 HSF851992:HSF851993 IBZ851992:IBZ851993 ICB851992:ICB851993 ILV851992:ILV851993 ILX851992:ILX851993 IVR851992:IVR851993 IVT851992:IVT851993 JFN851992:JFN851993 JFP851992:JFP851993 JPJ851992:JPJ851993 JPL851992:JPL851993 JZF851992:JZF851993 JZH851992:JZH851993 KJB851992:KJB851993 KJD851992:KJD851993 KSX851992:KSX851993 KSZ851992:KSZ851993 LCT851992:LCT851993 LCV851992:LCV851993 LMP851992:LMP851993 LMR851992:LMR851993 LWL851992:LWL851993 LWN851992:LWN851993 MGH851992:MGH851993 MGJ851992:MGJ851993 MQD851992:MQD851993 MQF851992:MQF851993 MZZ851992:MZZ851993 NAB851992:NAB851993 NJV851992:NJV851993 NJX851992:NJX851993 NTR851992:NTR851993 NTT851992:NTT851993 ODN851992:ODN851993 ODP851992:ODP851993 ONJ851992:ONJ851993 ONL851992:ONL851993 OXF851992:OXF851993 OXH851992:OXH851993 PHB851992:PHB851993 PHD851992:PHD851993 PQX851992:PQX851993 PQZ851992:PQZ851993 QAT851992:QAT851993 QAV851992:QAV851993 QKP851992:QKP851993 QKR851992:QKR851993 QUL851992:QUL851993 QUN851992:QUN851993 REH851992:REH851993 REJ851992:REJ851993 ROD851992:ROD851993 ROF851992:ROF851993 RXZ851992:RXZ851993 RYB851992:RYB851993 SHV851992:SHV851993 SHX851992:SHX851993 SRR851992:SRR851993 SRT851992:SRT851993 TBN851992:TBN851993 TBP851992:TBP851993 TLJ851992:TLJ851993 TLL851992:TLL851993 TVF851992:TVF851993 TVH851992:TVH851993 UFB851992:UFB851993 UFD851992:UFD851993 UOX851992:UOX851993 UOZ851992:UOZ851993 UYT851992:UYT851993 UYV851992:UYV851993 VIP851992:VIP851993 VIR851992:VIR851993 VSL851992:VSL851993 VSN851992:VSN851993 WCH851992:WCH851993 WCJ851992:WCJ851993 WMD851992:WMD851993 WMF851992:WMF851993 WVZ851992:WVZ851993 WWB851992:WWB851993 R917528:R917529 T917528:T917529 JN917528:JN917529 JP917528:JP917529 TJ917528:TJ917529 TL917528:TL917529 ADF917528:ADF917529 ADH917528:ADH917529 ANB917528:ANB917529 AND917528:AND917529 AWX917528:AWX917529 AWZ917528:AWZ917529 BGT917528:BGT917529 BGV917528:BGV917529 BQP917528:BQP917529 BQR917528:BQR917529 CAL917528:CAL917529 CAN917528:CAN917529 CKH917528:CKH917529 CKJ917528:CKJ917529 CUD917528:CUD917529 CUF917528:CUF917529 DDZ917528:DDZ917529 DEB917528:DEB917529 DNV917528:DNV917529 DNX917528:DNX917529 DXR917528:DXR917529 DXT917528:DXT917529 EHN917528:EHN917529 EHP917528:EHP917529 ERJ917528:ERJ917529 ERL917528:ERL917529 FBF917528:FBF917529 FBH917528:FBH917529 FLB917528:FLB917529 FLD917528:FLD917529 FUX917528:FUX917529 FUZ917528:FUZ917529 GET917528:GET917529 GEV917528:GEV917529 GOP917528:GOP917529 GOR917528:GOR917529 GYL917528:GYL917529 GYN917528:GYN917529 HIH917528:HIH917529 HIJ917528:HIJ917529 HSD917528:HSD917529 HSF917528:HSF917529 IBZ917528:IBZ917529 ICB917528:ICB917529 ILV917528:ILV917529 ILX917528:ILX917529 IVR917528:IVR917529 IVT917528:IVT917529 JFN917528:JFN917529 JFP917528:JFP917529 JPJ917528:JPJ917529 JPL917528:JPL917529 JZF917528:JZF917529 JZH917528:JZH917529 KJB917528:KJB917529 KJD917528:KJD917529 KSX917528:KSX917529 KSZ917528:KSZ917529 LCT917528:LCT917529 LCV917528:LCV917529 LMP917528:LMP917529 LMR917528:LMR917529 LWL917528:LWL917529 LWN917528:LWN917529 MGH917528:MGH917529 MGJ917528:MGJ917529 MQD917528:MQD917529 MQF917528:MQF917529 MZZ917528:MZZ917529 NAB917528:NAB917529 NJV917528:NJV917529 NJX917528:NJX917529 NTR917528:NTR917529 NTT917528:NTT917529 ODN917528:ODN917529 ODP917528:ODP917529 ONJ917528:ONJ917529 ONL917528:ONL917529 OXF917528:OXF917529 OXH917528:OXH917529 PHB917528:PHB917529 PHD917528:PHD917529 PQX917528:PQX917529 PQZ917528:PQZ917529 QAT917528:QAT917529 QAV917528:QAV917529 QKP917528:QKP917529 QKR917528:QKR917529 QUL917528:QUL917529 QUN917528:QUN917529 REH917528:REH917529 REJ917528:REJ917529 ROD917528:ROD917529 ROF917528:ROF917529 RXZ917528:RXZ917529 RYB917528:RYB917529 SHV917528:SHV917529 SHX917528:SHX917529 SRR917528:SRR917529 SRT917528:SRT917529 TBN917528:TBN917529 TBP917528:TBP917529 TLJ917528:TLJ917529 TLL917528:TLL917529 TVF917528:TVF917529 TVH917528:TVH917529 UFB917528:UFB917529 UFD917528:UFD917529 UOX917528:UOX917529 UOZ917528:UOZ917529 UYT917528:UYT917529 UYV917528:UYV917529 VIP917528:VIP917529 VIR917528:VIR917529 VSL917528:VSL917529 VSN917528:VSN917529 WCH917528:WCH917529 WCJ917528:WCJ917529 WMD917528:WMD917529 WMF917528:WMF917529 WVZ917528:WVZ917529 WWB917528:WWB917529 R983064:R983065 T983064:T983065 JN983064:JN983065 JP983064:JP983065 TJ983064:TJ983065 TL983064:TL983065 ADF983064:ADF983065 ADH983064:ADH983065 ANB983064:ANB983065 AND983064:AND983065 AWX983064:AWX983065 AWZ983064:AWZ983065 BGT983064:BGT983065 BGV983064:BGV983065 BQP983064:BQP983065 BQR983064:BQR983065 CAL983064:CAL983065 CAN983064:CAN983065 CKH983064:CKH983065 CKJ983064:CKJ983065 CUD983064:CUD983065 CUF983064:CUF983065 DDZ983064:DDZ983065 DEB983064:DEB983065 DNV983064:DNV983065 DNX983064:DNX983065 DXR983064:DXR983065 DXT983064:DXT983065 EHN983064:EHN983065 EHP983064:EHP983065 ERJ983064:ERJ983065 ERL983064:ERL983065 FBF983064:FBF983065 FBH983064:FBH983065 FLB983064:FLB983065 FLD983064:FLD983065 FUX983064:FUX983065 FUZ983064:FUZ983065 GET983064:GET983065 GEV983064:GEV983065 GOP983064:GOP983065 GOR983064:GOR983065 GYL983064:GYL983065 GYN983064:GYN983065 HIH983064:HIH983065 HIJ983064:HIJ983065 HSD983064:HSD983065 HSF983064:HSF983065 IBZ983064:IBZ983065 ICB983064:ICB983065 ILV983064:ILV983065 ILX983064:ILX983065 IVR983064:IVR983065 IVT983064:IVT983065 JFN983064:JFN983065 JFP983064:JFP983065 JPJ983064:JPJ983065 JPL983064:JPL983065 JZF983064:JZF983065 JZH983064:JZH983065 KJB983064:KJB983065 KJD983064:KJD983065 KSX983064:KSX983065 KSZ983064:KSZ983065 LCT983064:LCT983065 LCV983064:LCV983065 LMP983064:LMP983065 LMR983064:LMR983065 LWL983064:LWL983065 LWN983064:LWN983065 MGH983064:MGH983065 MGJ983064:MGJ983065 MQD983064:MQD983065 MQF983064:MQF983065 MZZ983064:MZZ983065 NAB983064:NAB983065 NJV983064:NJV983065 NJX983064:NJX983065 NTR983064:NTR983065 NTT983064:NTT983065 ODN983064:ODN983065 ODP983064:ODP983065 ONJ983064:ONJ983065 ONL983064:ONL983065 OXF983064:OXF983065 OXH983064:OXH983065 PHB983064:PHB983065 PHD983064:PHD983065 PQX983064:PQX983065 PQZ983064:PQZ983065 QAT983064:QAT983065 QAV983064:QAV983065 QKP983064:QKP983065 QKR983064:QKR983065 QUL983064:QUL983065 QUN983064:QUN983065 REH983064:REH983065 REJ983064:REJ983065 ROD983064:ROD983065 ROF983064:ROF983065 RXZ983064:RXZ983065 RYB983064:RYB983065 SHV983064:SHV983065 SHX983064:SHX983065 SRR983064:SRR983065 SRT983064:SRT983065 TBN983064:TBN983065 TBP983064:TBP983065 TLJ983064:TLJ983065 TLL983064:TLL983065 TVF983064:TVF983065 TVH983064:TVH983065 UFB983064:UFB983065 UFD983064:UFD983065 UOX983064:UOX983065 UOZ983064:UOZ983065 UYT983064:UYT983065 UYV983064:UYV983065 VIP983064:VIP983065 VIR983064:VIR983065 VSL983064:VSL983065 VSN983064:VSN983065 WCH983064:WCH983065 WCJ983064:WCJ983065 WMD983064:WMD983065 WMF983064:WMF983065 WVZ983064:WVZ983065 WWB983064:WWB983065"/>
    <dataValidation allowBlank="1" showInputMessage="1" showErrorMessage="1" prompt="Для выбора выполните двойной щелчок левой клавиши мыши по соответствующей ячейке." sqref="S24:S25 U24:U25 JO24:JO25 JQ24:JQ25 TK24:TK25 TM24:TM25 ADG24:ADG25 ADI24:ADI25 ANC24:ANC25 ANE24:ANE25 AWY24:AWY25 AXA24:AXA25 BGU24:BGU25 BGW24:BGW25 BQQ24:BQQ25 BQS24:BQS25 CAM24:CAM25 CAO24:CAO25 CKI24:CKI25 CKK24:CKK25 CUE24:CUE25 CUG24:CUG25 DEA24:DEA25 DEC24:DEC25 DNW24:DNW25 DNY24:DNY25 DXS24:DXS25 DXU24:DXU25 EHO24:EHO25 EHQ24:EHQ25 ERK24:ERK25 ERM24:ERM25 FBG24:FBG25 FBI24:FBI25 FLC24:FLC25 FLE24:FLE25 FUY24:FUY25 FVA24:FVA25 GEU24:GEU25 GEW24:GEW25 GOQ24:GOQ25 GOS24:GOS25 GYM24:GYM25 GYO24:GYO25 HII24:HII25 HIK24:HIK25 HSE24:HSE25 HSG24:HSG25 ICA24:ICA25 ICC24:ICC25 ILW24:ILW25 ILY24:ILY25 IVS24:IVS25 IVU24:IVU25 JFO24:JFO25 JFQ24:JFQ25 JPK24:JPK25 JPM24:JPM25 JZG24:JZG25 JZI24:JZI25 KJC24:KJC25 KJE24:KJE25 KSY24:KSY25 KTA24:KTA25 LCU24:LCU25 LCW24:LCW25 LMQ24:LMQ25 LMS24:LMS25 LWM24:LWM25 LWO24:LWO25 MGI24:MGI25 MGK24:MGK25 MQE24:MQE25 MQG24:MQG25 NAA24:NAA25 NAC24:NAC25 NJW24:NJW25 NJY24:NJY25 NTS24:NTS25 NTU24:NTU25 ODO24:ODO25 ODQ24:ODQ25 ONK24:ONK25 ONM24:ONM25 OXG24:OXG25 OXI24:OXI25 PHC24:PHC25 PHE24:PHE25 PQY24:PQY25 PRA24:PRA25 QAU24:QAU25 QAW24:QAW25 QKQ24:QKQ25 QKS24:QKS25 QUM24:QUM25 QUO24:QUO25 REI24:REI25 REK24:REK25 ROE24:ROE25 ROG24:ROG25 RYA24:RYA25 RYC24:RYC25 SHW24:SHW25 SHY24:SHY25 SRS24:SRS25 SRU24:SRU25 TBO24:TBO25 TBQ24:TBQ25 TLK24:TLK25 TLM24:TLM25 TVG24:TVG25 TVI24:TVI25 UFC24:UFC25 UFE24:UFE25 UOY24:UOY25 UPA24:UPA25 UYU24:UYU25 UYW24:UYW25 VIQ24:VIQ25 VIS24:VIS25 VSM24:VSM25 VSO24:VSO25 WCI24:WCI25 WCK24:WCK25 WME24:WME25 WMG24:WMG25 WWA24:WWA25 WWC24:WWC25 S65560:S65561 U65560:U65561 JO65560:JO65561 JQ65560:JQ65561 TK65560:TK65561 TM65560:TM65561 ADG65560:ADG65561 ADI65560:ADI65561 ANC65560:ANC65561 ANE65560:ANE65561 AWY65560:AWY65561 AXA65560:AXA65561 BGU65560:BGU65561 BGW65560:BGW65561 BQQ65560:BQQ65561 BQS65560:BQS65561 CAM65560:CAM65561 CAO65560:CAO65561 CKI65560:CKI65561 CKK65560:CKK65561 CUE65560:CUE65561 CUG65560:CUG65561 DEA65560:DEA65561 DEC65560:DEC65561 DNW65560:DNW65561 DNY65560:DNY65561 DXS65560:DXS65561 DXU65560:DXU65561 EHO65560:EHO65561 EHQ65560:EHQ65561 ERK65560:ERK65561 ERM65560:ERM65561 FBG65560:FBG65561 FBI65560:FBI65561 FLC65560:FLC65561 FLE65560:FLE65561 FUY65560:FUY65561 FVA65560:FVA65561 GEU65560:GEU65561 GEW65560:GEW65561 GOQ65560:GOQ65561 GOS65560:GOS65561 GYM65560:GYM65561 GYO65560:GYO65561 HII65560:HII65561 HIK65560:HIK65561 HSE65560:HSE65561 HSG65560:HSG65561 ICA65560:ICA65561 ICC65560:ICC65561 ILW65560:ILW65561 ILY65560:ILY65561 IVS65560:IVS65561 IVU65560:IVU65561 JFO65560:JFO65561 JFQ65560:JFQ65561 JPK65560:JPK65561 JPM65560:JPM65561 JZG65560:JZG65561 JZI65560:JZI65561 KJC65560:KJC65561 KJE65560:KJE65561 KSY65560:KSY65561 KTA65560:KTA65561 LCU65560:LCU65561 LCW65560:LCW65561 LMQ65560:LMQ65561 LMS65560:LMS65561 LWM65560:LWM65561 LWO65560:LWO65561 MGI65560:MGI65561 MGK65560:MGK65561 MQE65560:MQE65561 MQG65560:MQG65561 NAA65560:NAA65561 NAC65560:NAC65561 NJW65560:NJW65561 NJY65560:NJY65561 NTS65560:NTS65561 NTU65560:NTU65561 ODO65560:ODO65561 ODQ65560:ODQ65561 ONK65560:ONK65561 ONM65560:ONM65561 OXG65560:OXG65561 OXI65560:OXI65561 PHC65560:PHC65561 PHE65560:PHE65561 PQY65560:PQY65561 PRA65560:PRA65561 QAU65560:QAU65561 QAW65560:QAW65561 QKQ65560:QKQ65561 QKS65560:QKS65561 QUM65560:QUM65561 QUO65560:QUO65561 REI65560:REI65561 REK65560:REK65561 ROE65560:ROE65561 ROG65560:ROG65561 RYA65560:RYA65561 RYC65560:RYC65561 SHW65560:SHW65561 SHY65560:SHY65561 SRS65560:SRS65561 SRU65560:SRU65561 TBO65560:TBO65561 TBQ65560:TBQ65561 TLK65560:TLK65561 TLM65560:TLM65561 TVG65560:TVG65561 TVI65560:TVI65561 UFC65560:UFC65561 UFE65560:UFE65561 UOY65560:UOY65561 UPA65560:UPA65561 UYU65560:UYU65561 UYW65560:UYW65561 VIQ65560:VIQ65561 VIS65560:VIS65561 VSM65560:VSM65561 VSO65560:VSO65561 WCI65560:WCI65561 WCK65560:WCK65561 WME65560:WME65561 WMG65560:WMG65561 WWA65560:WWA65561 WWC65560:WWC65561 S131096:S131097 U131096:U131097 JO131096:JO131097 JQ131096:JQ131097 TK131096:TK131097 TM131096:TM131097 ADG131096:ADG131097 ADI131096:ADI131097 ANC131096:ANC131097 ANE131096:ANE131097 AWY131096:AWY131097 AXA131096:AXA131097 BGU131096:BGU131097 BGW131096:BGW131097 BQQ131096:BQQ131097 BQS131096:BQS131097 CAM131096:CAM131097 CAO131096:CAO131097 CKI131096:CKI131097 CKK131096:CKK131097 CUE131096:CUE131097 CUG131096:CUG131097 DEA131096:DEA131097 DEC131096:DEC131097 DNW131096:DNW131097 DNY131096:DNY131097 DXS131096:DXS131097 DXU131096:DXU131097 EHO131096:EHO131097 EHQ131096:EHQ131097 ERK131096:ERK131097 ERM131096:ERM131097 FBG131096:FBG131097 FBI131096:FBI131097 FLC131096:FLC131097 FLE131096:FLE131097 FUY131096:FUY131097 FVA131096:FVA131097 GEU131096:GEU131097 GEW131096:GEW131097 GOQ131096:GOQ131097 GOS131096:GOS131097 GYM131096:GYM131097 GYO131096:GYO131097 HII131096:HII131097 HIK131096:HIK131097 HSE131096:HSE131097 HSG131096:HSG131097 ICA131096:ICA131097 ICC131096:ICC131097 ILW131096:ILW131097 ILY131096:ILY131097 IVS131096:IVS131097 IVU131096:IVU131097 JFO131096:JFO131097 JFQ131096:JFQ131097 JPK131096:JPK131097 JPM131096:JPM131097 JZG131096:JZG131097 JZI131096:JZI131097 KJC131096:KJC131097 KJE131096:KJE131097 KSY131096:KSY131097 KTA131096:KTA131097 LCU131096:LCU131097 LCW131096:LCW131097 LMQ131096:LMQ131097 LMS131096:LMS131097 LWM131096:LWM131097 LWO131096:LWO131097 MGI131096:MGI131097 MGK131096:MGK131097 MQE131096:MQE131097 MQG131096:MQG131097 NAA131096:NAA131097 NAC131096:NAC131097 NJW131096:NJW131097 NJY131096:NJY131097 NTS131096:NTS131097 NTU131096:NTU131097 ODO131096:ODO131097 ODQ131096:ODQ131097 ONK131096:ONK131097 ONM131096:ONM131097 OXG131096:OXG131097 OXI131096:OXI131097 PHC131096:PHC131097 PHE131096:PHE131097 PQY131096:PQY131097 PRA131096:PRA131097 QAU131096:QAU131097 QAW131096:QAW131097 QKQ131096:QKQ131097 QKS131096:QKS131097 QUM131096:QUM131097 QUO131096:QUO131097 REI131096:REI131097 REK131096:REK131097 ROE131096:ROE131097 ROG131096:ROG131097 RYA131096:RYA131097 RYC131096:RYC131097 SHW131096:SHW131097 SHY131096:SHY131097 SRS131096:SRS131097 SRU131096:SRU131097 TBO131096:TBO131097 TBQ131096:TBQ131097 TLK131096:TLK131097 TLM131096:TLM131097 TVG131096:TVG131097 TVI131096:TVI131097 UFC131096:UFC131097 UFE131096:UFE131097 UOY131096:UOY131097 UPA131096:UPA131097 UYU131096:UYU131097 UYW131096:UYW131097 VIQ131096:VIQ131097 VIS131096:VIS131097 VSM131096:VSM131097 VSO131096:VSO131097 WCI131096:WCI131097 WCK131096:WCK131097 WME131096:WME131097 WMG131096:WMG131097 WWA131096:WWA131097 WWC131096:WWC131097 S196632:S196633 U196632:U196633 JO196632:JO196633 JQ196632:JQ196633 TK196632:TK196633 TM196632:TM196633 ADG196632:ADG196633 ADI196632:ADI196633 ANC196632:ANC196633 ANE196632:ANE196633 AWY196632:AWY196633 AXA196632:AXA196633 BGU196632:BGU196633 BGW196632:BGW196633 BQQ196632:BQQ196633 BQS196632:BQS196633 CAM196632:CAM196633 CAO196632:CAO196633 CKI196632:CKI196633 CKK196632:CKK196633 CUE196632:CUE196633 CUG196632:CUG196633 DEA196632:DEA196633 DEC196632:DEC196633 DNW196632:DNW196633 DNY196632:DNY196633 DXS196632:DXS196633 DXU196632:DXU196633 EHO196632:EHO196633 EHQ196632:EHQ196633 ERK196632:ERK196633 ERM196632:ERM196633 FBG196632:FBG196633 FBI196632:FBI196633 FLC196632:FLC196633 FLE196632:FLE196633 FUY196632:FUY196633 FVA196632:FVA196633 GEU196632:GEU196633 GEW196632:GEW196633 GOQ196632:GOQ196633 GOS196632:GOS196633 GYM196632:GYM196633 GYO196632:GYO196633 HII196632:HII196633 HIK196632:HIK196633 HSE196632:HSE196633 HSG196632:HSG196633 ICA196632:ICA196633 ICC196632:ICC196633 ILW196632:ILW196633 ILY196632:ILY196633 IVS196632:IVS196633 IVU196632:IVU196633 JFO196632:JFO196633 JFQ196632:JFQ196633 JPK196632:JPK196633 JPM196632:JPM196633 JZG196632:JZG196633 JZI196632:JZI196633 KJC196632:KJC196633 KJE196632:KJE196633 KSY196632:KSY196633 KTA196632:KTA196633 LCU196632:LCU196633 LCW196632:LCW196633 LMQ196632:LMQ196633 LMS196632:LMS196633 LWM196632:LWM196633 LWO196632:LWO196633 MGI196632:MGI196633 MGK196632:MGK196633 MQE196632:MQE196633 MQG196632:MQG196633 NAA196632:NAA196633 NAC196632:NAC196633 NJW196632:NJW196633 NJY196632:NJY196633 NTS196632:NTS196633 NTU196632:NTU196633 ODO196632:ODO196633 ODQ196632:ODQ196633 ONK196632:ONK196633 ONM196632:ONM196633 OXG196632:OXG196633 OXI196632:OXI196633 PHC196632:PHC196633 PHE196632:PHE196633 PQY196632:PQY196633 PRA196632:PRA196633 QAU196632:QAU196633 QAW196632:QAW196633 QKQ196632:QKQ196633 QKS196632:QKS196633 QUM196632:QUM196633 QUO196632:QUO196633 REI196632:REI196633 REK196632:REK196633 ROE196632:ROE196633 ROG196632:ROG196633 RYA196632:RYA196633 RYC196632:RYC196633 SHW196632:SHW196633 SHY196632:SHY196633 SRS196632:SRS196633 SRU196632:SRU196633 TBO196632:TBO196633 TBQ196632:TBQ196633 TLK196632:TLK196633 TLM196632:TLM196633 TVG196632:TVG196633 TVI196632:TVI196633 UFC196632:UFC196633 UFE196632:UFE196633 UOY196632:UOY196633 UPA196632:UPA196633 UYU196632:UYU196633 UYW196632:UYW196633 VIQ196632:VIQ196633 VIS196632:VIS196633 VSM196632:VSM196633 VSO196632:VSO196633 WCI196632:WCI196633 WCK196632:WCK196633 WME196632:WME196633 WMG196632:WMG196633 WWA196632:WWA196633 WWC196632:WWC196633 S262168:S262169 U262168:U262169 JO262168:JO262169 JQ262168:JQ262169 TK262168:TK262169 TM262168:TM262169 ADG262168:ADG262169 ADI262168:ADI262169 ANC262168:ANC262169 ANE262168:ANE262169 AWY262168:AWY262169 AXA262168:AXA262169 BGU262168:BGU262169 BGW262168:BGW262169 BQQ262168:BQQ262169 BQS262168:BQS262169 CAM262168:CAM262169 CAO262168:CAO262169 CKI262168:CKI262169 CKK262168:CKK262169 CUE262168:CUE262169 CUG262168:CUG262169 DEA262168:DEA262169 DEC262168:DEC262169 DNW262168:DNW262169 DNY262168:DNY262169 DXS262168:DXS262169 DXU262168:DXU262169 EHO262168:EHO262169 EHQ262168:EHQ262169 ERK262168:ERK262169 ERM262168:ERM262169 FBG262168:FBG262169 FBI262168:FBI262169 FLC262168:FLC262169 FLE262168:FLE262169 FUY262168:FUY262169 FVA262168:FVA262169 GEU262168:GEU262169 GEW262168:GEW262169 GOQ262168:GOQ262169 GOS262168:GOS262169 GYM262168:GYM262169 GYO262168:GYO262169 HII262168:HII262169 HIK262168:HIK262169 HSE262168:HSE262169 HSG262168:HSG262169 ICA262168:ICA262169 ICC262168:ICC262169 ILW262168:ILW262169 ILY262168:ILY262169 IVS262168:IVS262169 IVU262168:IVU262169 JFO262168:JFO262169 JFQ262168:JFQ262169 JPK262168:JPK262169 JPM262168:JPM262169 JZG262168:JZG262169 JZI262168:JZI262169 KJC262168:KJC262169 KJE262168:KJE262169 KSY262168:KSY262169 KTA262168:KTA262169 LCU262168:LCU262169 LCW262168:LCW262169 LMQ262168:LMQ262169 LMS262168:LMS262169 LWM262168:LWM262169 LWO262168:LWO262169 MGI262168:MGI262169 MGK262168:MGK262169 MQE262168:MQE262169 MQG262168:MQG262169 NAA262168:NAA262169 NAC262168:NAC262169 NJW262168:NJW262169 NJY262168:NJY262169 NTS262168:NTS262169 NTU262168:NTU262169 ODO262168:ODO262169 ODQ262168:ODQ262169 ONK262168:ONK262169 ONM262168:ONM262169 OXG262168:OXG262169 OXI262168:OXI262169 PHC262168:PHC262169 PHE262168:PHE262169 PQY262168:PQY262169 PRA262168:PRA262169 QAU262168:QAU262169 QAW262168:QAW262169 QKQ262168:QKQ262169 QKS262168:QKS262169 QUM262168:QUM262169 QUO262168:QUO262169 REI262168:REI262169 REK262168:REK262169 ROE262168:ROE262169 ROG262168:ROG262169 RYA262168:RYA262169 RYC262168:RYC262169 SHW262168:SHW262169 SHY262168:SHY262169 SRS262168:SRS262169 SRU262168:SRU262169 TBO262168:TBO262169 TBQ262168:TBQ262169 TLK262168:TLK262169 TLM262168:TLM262169 TVG262168:TVG262169 TVI262168:TVI262169 UFC262168:UFC262169 UFE262168:UFE262169 UOY262168:UOY262169 UPA262168:UPA262169 UYU262168:UYU262169 UYW262168:UYW262169 VIQ262168:VIQ262169 VIS262168:VIS262169 VSM262168:VSM262169 VSO262168:VSO262169 WCI262168:WCI262169 WCK262168:WCK262169 WME262168:WME262169 WMG262168:WMG262169 WWA262168:WWA262169 WWC262168:WWC262169 S327704:S327705 U327704:U327705 JO327704:JO327705 JQ327704:JQ327705 TK327704:TK327705 TM327704:TM327705 ADG327704:ADG327705 ADI327704:ADI327705 ANC327704:ANC327705 ANE327704:ANE327705 AWY327704:AWY327705 AXA327704:AXA327705 BGU327704:BGU327705 BGW327704:BGW327705 BQQ327704:BQQ327705 BQS327704:BQS327705 CAM327704:CAM327705 CAO327704:CAO327705 CKI327704:CKI327705 CKK327704:CKK327705 CUE327704:CUE327705 CUG327704:CUG327705 DEA327704:DEA327705 DEC327704:DEC327705 DNW327704:DNW327705 DNY327704:DNY327705 DXS327704:DXS327705 DXU327704:DXU327705 EHO327704:EHO327705 EHQ327704:EHQ327705 ERK327704:ERK327705 ERM327704:ERM327705 FBG327704:FBG327705 FBI327704:FBI327705 FLC327704:FLC327705 FLE327704:FLE327705 FUY327704:FUY327705 FVA327704:FVA327705 GEU327704:GEU327705 GEW327704:GEW327705 GOQ327704:GOQ327705 GOS327704:GOS327705 GYM327704:GYM327705 GYO327704:GYO327705 HII327704:HII327705 HIK327704:HIK327705 HSE327704:HSE327705 HSG327704:HSG327705 ICA327704:ICA327705 ICC327704:ICC327705 ILW327704:ILW327705 ILY327704:ILY327705 IVS327704:IVS327705 IVU327704:IVU327705 JFO327704:JFO327705 JFQ327704:JFQ327705 JPK327704:JPK327705 JPM327704:JPM327705 JZG327704:JZG327705 JZI327704:JZI327705 KJC327704:KJC327705 KJE327704:KJE327705 KSY327704:KSY327705 KTA327704:KTA327705 LCU327704:LCU327705 LCW327704:LCW327705 LMQ327704:LMQ327705 LMS327704:LMS327705 LWM327704:LWM327705 LWO327704:LWO327705 MGI327704:MGI327705 MGK327704:MGK327705 MQE327704:MQE327705 MQG327704:MQG327705 NAA327704:NAA327705 NAC327704:NAC327705 NJW327704:NJW327705 NJY327704:NJY327705 NTS327704:NTS327705 NTU327704:NTU327705 ODO327704:ODO327705 ODQ327704:ODQ327705 ONK327704:ONK327705 ONM327704:ONM327705 OXG327704:OXG327705 OXI327704:OXI327705 PHC327704:PHC327705 PHE327704:PHE327705 PQY327704:PQY327705 PRA327704:PRA327705 QAU327704:QAU327705 QAW327704:QAW327705 QKQ327704:QKQ327705 QKS327704:QKS327705 QUM327704:QUM327705 QUO327704:QUO327705 REI327704:REI327705 REK327704:REK327705 ROE327704:ROE327705 ROG327704:ROG327705 RYA327704:RYA327705 RYC327704:RYC327705 SHW327704:SHW327705 SHY327704:SHY327705 SRS327704:SRS327705 SRU327704:SRU327705 TBO327704:TBO327705 TBQ327704:TBQ327705 TLK327704:TLK327705 TLM327704:TLM327705 TVG327704:TVG327705 TVI327704:TVI327705 UFC327704:UFC327705 UFE327704:UFE327705 UOY327704:UOY327705 UPA327704:UPA327705 UYU327704:UYU327705 UYW327704:UYW327705 VIQ327704:VIQ327705 VIS327704:VIS327705 VSM327704:VSM327705 VSO327704:VSO327705 WCI327704:WCI327705 WCK327704:WCK327705 WME327704:WME327705 WMG327704:WMG327705 WWA327704:WWA327705 WWC327704:WWC327705 S393240:S393241 U393240:U393241 JO393240:JO393241 JQ393240:JQ393241 TK393240:TK393241 TM393240:TM393241 ADG393240:ADG393241 ADI393240:ADI393241 ANC393240:ANC393241 ANE393240:ANE393241 AWY393240:AWY393241 AXA393240:AXA393241 BGU393240:BGU393241 BGW393240:BGW393241 BQQ393240:BQQ393241 BQS393240:BQS393241 CAM393240:CAM393241 CAO393240:CAO393241 CKI393240:CKI393241 CKK393240:CKK393241 CUE393240:CUE393241 CUG393240:CUG393241 DEA393240:DEA393241 DEC393240:DEC393241 DNW393240:DNW393241 DNY393240:DNY393241 DXS393240:DXS393241 DXU393240:DXU393241 EHO393240:EHO393241 EHQ393240:EHQ393241 ERK393240:ERK393241 ERM393240:ERM393241 FBG393240:FBG393241 FBI393240:FBI393241 FLC393240:FLC393241 FLE393240:FLE393241 FUY393240:FUY393241 FVA393240:FVA393241 GEU393240:GEU393241 GEW393240:GEW393241 GOQ393240:GOQ393241 GOS393240:GOS393241 GYM393240:GYM393241 GYO393240:GYO393241 HII393240:HII393241 HIK393240:HIK393241 HSE393240:HSE393241 HSG393240:HSG393241 ICA393240:ICA393241 ICC393240:ICC393241 ILW393240:ILW393241 ILY393240:ILY393241 IVS393240:IVS393241 IVU393240:IVU393241 JFO393240:JFO393241 JFQ393240:JFQ393241 JPK393240:JPK393241 JPM393240:JPM393241 JZG393240:JZG393241 JZI393240:JZI393241 KJC393240:KJC393241 KJE393240:KJE393241 KSY393240:KSY393241 KTA393240:KTA393241 LCU393240:LCU393241 LCW393240:LCW393241 LMQ393240:LMQ393241 LMS393240:LMS393241 LWM393240:LWM393241 LWO393240:LWO393241 MGI393240:MGI393241 MGK393240:MGK393241 MQE393240:MQE393241 MQG393240:MQG393241 NAA393240:NAA393241 NAC393240:NAC393241 NJW393240:NJW393241 NJY393240:NJY393241 NTS393240:NTS393241 NTU393240:NTU393241 ODO393240:ODO393241 ODQ393240:ODQ393241 ONK393240:ONK393241 ONM393240:ONM393241 OXG393240:OXG393241 OXI393240:OXI393241 PHC393240:PHC393241 PHE393240:PHE393241 PQY393240:PQY393241 PRA393240:PRA393241 QAU393240:QAU393241 QAW393240:QAW393241 QKQ393240:QKQ393241 QKS393240:QKS393241 QUM393240:QUM393241 QUO393240:QUO393241 REI393240:REI393241 REK393240:REK393241 ROE393240:ROE393241 ROG393240:ROG393241 RYA393240:RYA393241 RYC393240:RYC393241 SHW393240:SHW393241 SHY393240:SHY393241 SRS393240:SRS393241 SRU393240:SRU393241 TBO393240:TBO393241 TBQ393240:TBQ393241 TLK393240:TLK393241 TLM393240:TLM393241 TVG393240:TVG393241 TVI393240:TVI393241 UFC393240:UFC393241 UFE393240:UFE393241 UOY393240:UOY393241 UPA393240:UPA393241 UYU393240:UYU393241 UYW393240:UYW393241 VIQ393240:VIQ393241 VIS393240:VIS393241 VSM393240:VSM393241 VSO393240:VSO393241 WCI393240:WCI393241 WCK393240:WCK393241 WME393240:WME393241 WMG393240:WMG393241 WWA393240:WWA393241 WWC393240:WWC393241 S458776:S458777 U458776:U458777 JO458776:JO458777 JQ458776:JQ458777 TK458776:TK458777 TM458776:TM458777 ADG458776:ADG458777 ADI458776:ADI458777 ANC458776:ANC458777 ANE458776:ANE458777 AWY458776:AWY458777 AXA458776:AXA458777 BGU458776:BGU458777 BGW458776:BGW458777 BQQ458776:BQQ458777 BQS458776:BQS458777 CAM458776:CAM458777 CAO458776:CAO458777 CKI458776:CKI458777 CKK458776:CKK458777 CUE458776:CUE458777 CUG458776:CUG458777 DEA458776:DEA458777 DEC458776:DEC458777 DNW458776:DNW458777 DNY458776:DNY458777 DXS458776:DXS458777 DXU458776:DXU458777 EHO458776:EHO458777 EHQ458776:EHQ458777 ERK458776:ERK458777 ERM458776:ERM458777 FBG458776:FBG458777 FBI458776:FBI458777 FLC458776:FLC458777 FLE458776:FLE458777 FUY458776:FUY458777 FVA458776:FVA458777 GEU458776:GEU458777 GEW458776:GEW458777 GOQ458776:GOQ458777 GOS458776:GOS458777 GYM458776:GYM458777 GYO458776:GYO458777 HII458776:HII458777 HIK458776:HIK458777 HSE458776:HSE458777 HSG458776:HSG458777 ICA458776:ICA458777 ICC458776:ICC458777 ILW458776:ILW458777 ILY458776:ILY458777 IVS458776:IVS458777 IVU458776:IVU458777 JFO458776:JFO458777 JFQ458776:JFQ458777 JPK458776:JPK458777 JPM458776:JPM458777 JZG458776:JZG458777 JZI458776:JZI458777 KJC458776:KJC458777 KJE458776:KJE458777 KSY458776:KSY458777 KTA458776:KTA458777 LCU458776:LCU458777 LCW458776:LCW458777 LMQ458776:LMQ458777 LMS458776:LMS458777 LWM458776:LWM458777 LWO458776:LWO458777 MGI458776:MGI458777 MGK458776:MGK458777 MQE458776:MQE458777 MQG458776:MQG458777 NAA458776:NAA458777 NAC458776:NAC458777 NJW458776:NJW458777 NJY458776:NJY458777 NTS458776:NTS458777 NTU458776:NTU458777 ODO458776:ODO458777 ODQ458776:ODQ458777 ONK458776:ONK458777 ONM458776:ONM458777 OXG458776:OXG458777 OXI458776:OXI458777 PHC458776:PHC458777 PHE458776:PHE458777 PQY458776:PQY458777 PRA458776:PRA458777 QAU458776:QAU458777 QAW458776:QAW458777 QKQ458776:QKQ458777 QKS458776:QKS458777 QUM458776:QUM458777 QUO458776:QUO458777 REI458776:REI458777 REK458776:REK458777 ROE458776:ROE458777 ROG458776:ROG458777 RYA458776:RYA458777 RYC458776:RYC458777 SHW458776:SHW458777 SHY458776:SHY458777 SRS458776:SRS458777 SRU458776:SRU458777 TBO458776:TBO458777 TBQ458776:TBQ458777 TLK458776:TLK458777 TLM458776:TLM458777 TVG458776:TVG458777 TVI458776:TVI458777 UFC458776:UFC458777 UFE458776:UFE458777 UOY458776:UOY458777 UPA458776:UPA458777 UYU458776:UYU458777 UYW458776:UYW458777 VIQ458776:VIQ458777 VIS458776:VIS458777 VSM458776:VSM458777 VSO458776:VSO458777 WCI458776:WCI458777 WCK458776:WCK458777 WME458776:WME458777 WMG458776:WMG458777 WWA458776:WWA458777 WWC458776:WWC458777"/>
    <dataValidation allowBlank="1" showInputMessage="1" showErrorMessage="1" prompt="Для выбора выполните двойной щелчок левой клавиши мыши по соответствующей ячейке." sqref="S524312:S524313 U524312:U524313 JO524312:JO524313 JQ524312:JQ524313 TK524312:TK524313 TM524312:TM524313 ADG524312:ADG524313 ADI524312:ADI524313 ANC524312:ANC524313 ANE524312:ANE524313 AWY524312:AWY524313 AXA524312:AXA524313 BGU524312:BGU524313 BGW524312:BGW524313 BQQ524312:BQQ524313 BQS524312:BQS524313 CAM524312:CAM524313 CAO524312:CAO524313 CKI524312:CKI524313 CKK524312:CKK524313 CUE524312:CUE524313 CUG524312:CUG524313 DEA524312:DEA524313 DEC524312:DEC524313 DNW524312:DNW524313 DNY524312:DNY524313 DXS524312:DXS524313 DXU524312:DXU524313 EHO524312:EHO524313 EHQ524312:EHQ524313 ERK524312:ERK524313 ERM524312:ERM524313 FBG524312:FBG524313 FBI524312:FBI524313 FLC524312:FLC524313 FLE524312:FLE524313 FUY524312:FUY524313 FVA524312:FVA524313 GEU524312:GEU524313 GEW524312:GEW524313 GOQ524312:GOQ524313 GOS524312:GOS524313 GYM524312:GYM524313 GYO524312:GYO524313 HII524312:HII524313 HIK524312:HIK524313 HSE524312:HSE524313 HSG524312:HSG524313 ICA524312:ICA524313 ICC524312:ICC524313 ILW524312:ILW524313 ILY524312:ILY524313 IVS524312:IVS524313 IVU524312:IVU524313 JFO524312:JFO524313 JFQ524312:JFQ524313 JPK524312:JPK524313 JPM524312:JPM524313 JZG524312:JZG524313 JZI524312:JZI524313 KJC524312:KJC524313 KJE524312:KJE524313 KSY524312:KSY524313 KTA524312:KTA524313 LCU524312:LCU524313 LCW524312:LCW524313 LMQ524312:LMQ524313 LMS524312:LMS524313 LWM524312:LWM524313 LWO524312:LWO524313 MGI524312:MGI524313 MGK524312:MGK524313 MQE524312:MQE524313 MQG524312:MQG524313 NAA524312:NAA524313 NAC524312:NAC524313 NJW524312:NJW524313 NJY524312:NJY524313 NTS524312:NTS524313 NTU524312:NTU524313 ODO524312:ODO524313 ODQ524312:ODQ524313 ONK524312:ONK524313 ONM524312:ONM524313 OXG524312:OXG524313 OXI524312:OXI524313 PHC524312:PHC524313 PHE524312:PHE524313 PQY524312:PQY524313 PRA524312:PRA524313 QAU524312:QAU524313 QAW524312:QAW524313 QKQ524312:QKQ524313 QKS524312:QKS524313 QUM524312:QUM524313 QUO524312:QUO524313 REI524312:REI524313 REK524312:REK524313 ROE524312:ROE524313 ROG524312:ROG524313 RYA524312:RYA524313 RYC524312:RYC524313 SHW524312:SHW524313 SHY524312:SHY524313 SRS524312:SRS524313 SRU524312:SRU524313 TBO524312:TBO524313 TBQ524312:TBQ524313 TLK524312:TLK524313 TLM524312:TLM524313 TVG524312:TVG524313 TVI524312:TVI524313 UFC524312:UFC524313 UFE524312:UFE524313 UOY524312:UOY524313 UPA524312:UPA524313 UYU524312:UYU524313 UYW524312:UYW524313 VIQ524312:VIQ524313 VIS524312:VIS524313 VSM524312:VSM524313 VSO524312:VSO524313 WCI524312:WCI524313 WCK524312:WCK524313 WME524312:WME524313 WMG524312:WMG524313 WWA524312:WWA524313 WWC524312:WWC524313 S589848:S589849 U589848:U589849 JO589848:JO589849 JQ589848:JQ589849 TK589848:TK589849 TM589848:TM589849 ADG589848:ADG589849 ADI589848:ADI589849 ANC589848:ANC589849 ANE589848:ANE589849 AWY589848:AWY589849 AXA589848:AXA589849 BGU589848:BGU589849 BGW589848:BGW589849 BQQ589848:BQQ589849 BQS589848:BQS589849 CAM589848:CAM589849 CAO589848:CAO589849 CKI589848:CKI589849 CKK589848:CKK589849 CUE589848:CUE589849 CUG589848:CUG589849 DEA589848:DEA589849 DEC589848:DEC589849 DNW589848:DNW589849 DNY589848:DNY589849 DXS589848:DXS589849 DXU589848:DXU589849 EHO589848:EHO589849 EHQ589848:EHQ589849 ERK589848:ERK589849 ERM589848:ERM589849 FBG589848:FBG589849 FBI589848:FBI589849 FLC589848:FLC589849 FLE589848:FLE589849 FUY589848:FUY589849 FVA589848:FVA589849 GEU589848:GEU589849 GEW589848:GEW589849 GOQ589848:GOQ589849 GOS589848:GOS589849 GYM589848:GYM589849 GYO589848:GYO589849 HII589848:HII589849 HIK589848:HIK589849 HSE589848:HSE589849 HSG589848:HSG589849 ICA589848:ICA589849 ICC589848:ICC589849 ILW589848:ILW589849 ILY589848:ILY589849 IVS589848:IVS589849 IVU589848:IVU589849 JFO589848:JFO589849 JFQ589848:JFQ589849 JPK589848:JPK589849 JPM589848:JPM589849 JZG589848:JZG589849 JZI589848:JZI589849 KJC589848:KJC589849 KJE589848:KJE589849 KSY589848:KSY589849 KTA589848:KTA589849 LCU589848:LCU589849 LCW589848:LCW589849 LMQ589848:LMQ589849 LMS589848:LMS589849 LWM589848:LWM589849 LWO589848:LWO589849 MGI589848:MGI589849 MGK589848:MGK589849 MQE589848:MQE589849 MQG589848:MQG589849 NAA589848:NAA589849 NAC589848:NAC589849 NJW589848:NJW589849 NJY589848:NJY589849 NTS589848:NTS589849 NTU589848:NTU589849 ODO589848:ODO589849 ODQ589848:ODQ589849 ONK589848:ONK589849 ONM589848:ONM589849 OXG589848:OXG589849 OXI589848:OXI589849 PHC589848:PHC589849 PHE589848:PHE589849 PQY589848:PQY589849 PRA589848:PRA589849 QAU589848:QAU589849 QAW589848:QAW589849 QKQ589848:QKQ589849 QKS589848:QKS589849 QUM589848:QUM589849 QUO589848:QUO589849 REI589848:REI589849 REK589848:REK589849 ROE589848:ROE589849 ROG589848:ROG589849 RYA589848:RYA589849 RYC589848:RYC589849 SHW589848:SHW589849 SHY589848:SHY589849 SRS589848:SRS589849 SRU589848:SRU589849 TBO589848:TBO589849 TBQ589848:TBQ589849 TLK589848:TLK589849 TLM589848:TLM589849 TVG589848:TVG589849 TVI589848:TVI589849 UFC589848:UFC589849 UFE589848:UFE589849 UOY589848:UOY589849 UPA589848:UPA589849 UYU589848:UYU589849 UYW589848:UYW589849 VIQ589848:VIQ589849 VIS589848:VIS589849 VSM589848:VSM589849 VSO589848:VSO589849 WCI589848:WCI589849 WCK589848:WCK589849 WME589848:WME589849 WMG589848:WMG589849 WWA589848:WWA589849 WWC589848:WWC589849 S655384:S655385 U655384:U655385 JO655384:JO655385 JQ655384:JQ655385 TK655384:TK655385 TM655384:TM655385 ADG655384:ADG655385 ADI655384:ADI655385 ANC655384:ANC655385 ANE655384:ANE655385 AWY655384:AWY655385 AXA655384:AXA655385 BGU655384:BGU655385 BGW655384:BGW655385 BQQ655384:BQQ655385 BQS655384:BQS655385 CAM655384:CAM655385 CAO655384:CAO655385 CKI655384:CKI655385 CKK655384:CKK655385 CUE655384:CUE655385 CUG655384:CUG655385 DEA655384:DEA655385 DEC655384:DEC655385 DNW655384:DNW655385 DNY655384:DNY655385 DXS655384:DXS655385 DXU655384:DXU655385 EHO655384:EHO655385 EHQ655384:EHQ655385 ERK655384:ERK655385 ERM655384:ERM655385 FBG655384:FBG655385 FBI655384:FBI655385 FLC655384:FLC655385 FLE655384:FLE655385 FUY655384:FUY655385 FVA655384:FVA655385 GEU655384:GEU655385 GEW655384:GEW655385 GOQ655384:GOQ655385 GOS655384:GOS655385 GYM655384:GYM655385 GYO655384:GYO655385 HII655384:HII655385 HIK655384:HIK655385 HSE655384:HSE655385 HSG655384:HSG655385 ICA655384:ICA655385 ICC655384:ICC655385 ILW655384:ILW655385 ILY655384:ILY655385 IVS655384:IVS655385 IVU655384:IVU655385 JFO655384:JFO655385 JFQ655384:JFQ655385 JPK655384:JPK655385 JPM655384:JPM655385 JZG655384:JZG655385 JZI655384:JZI655385 KJC655384:KJC655385 KJE655384:KJE655385 KSY655384:KSY655385 KTA655384:KTA655385 LCU655384:LCU655385 LCW655384:LCW655385 LMQ655384:LMQ655385 LMS655384:LMS655385 LWM655384:LWM655385 LWO655384:LWO655385 MGI655384:MGI655385 MGK655384:MGK655385 MQE655384:MQE655385 MQG655384:MQG655385 NAA655384:NAA655385 NAC655384:NAC655385 NJW655384:NJW655385 NJY655384:NJY655385 NTS655384:NTS655385 NTU655384:NTU655385 ODO655384:ODO655385 ODQ655384:ODQ655385 ONK655384:ONK655385 ONM655384:ONM655385 OXG655384:OXG655385 OXI655384:OXI655385 PHC655384:PHC655385 PHE655384:PHE655385 PQY655384:PQY655385 PRA655384:PRA655385 QAU655384:QAU655385 QAW655384:QAW655385 QKQ655384:QKQ655385 QKS655384:QKS655385 QUM655384:QUM655385 QUO655384:QUO655385 REI655384:REI655385 REK655384:REK655385 ROE655384:ROE655385 ROG655384:ROG655385 RYA655384:RYA655385 RYC655384:RYC655385 SHW655384:SHW655385 SHY655384:SHY655385 SRS655384:SRS655385 SRU655384:SRU655385 TBO655384:TBO655385 TBQ655384:TBQ655385 TLK655384:TLK655385 TLM655384:TLM655385 TVG655384:TVG655385 TVI655384:TVI655385 UFC655384:UFC655385 UFE655384:UFE655385 UOY655384:UOY655385 UPA655384:UPA655385 UYU655384:UYU655385 UYW655384:UYW655385 VIQ655384:VIQ655385 VIS655384:VIS655385 VSM655384:VSM655385 VSO655384:VSO655385 WCI655384:WCI655385 WCK655384:WCK655385 WME655384:WME655385 WMG655384:WMG655385 WWA655384:WWA655385 WWC655384:WWC655385 S720920:S720921 U720920:U720921 JO720920:JO720921 JQ720920:JQ720921 TK720920:TK720921 TM720920:TM720921 ADG720920:ADG720921 ADI720920:ADI720921 ANC720920:ANC720921 ANE720920:ANE720921 AWY720920:AWY720921 AXA720920:AXA720921 BGU720920:BGU720921 BGW720920:BGW720921 BQQ720920:BQQ720921 BQS720920:BQS720921 CAM720920:CAM720921 CAO720920:CAO720921 CKI720920:CKI720921 CKK720920:CKK720921 CUE720920:CUE720921 CUG720920:CUG720921 DEA720920:DEA720921 DEC720920:DEC720921 DNW720920:DNW720921 DNY720920:DNY720921 DXS720920:DXS720921 DXU720920:DXU720921 EHO720920:EHO720921 EHQ720920:EHQ720921 ERK720920:ERK720921 ERM720920:ERM720921 FBG720920:FBG720921 FBI720920:FBI720921 FLC720920:FLC720921 FLE720920:FLE720921 FUY720920:FUY720921 FVA720920:FVA720921 GEU720920:GEU720921 GEW720920:GEW720921 GOQ720920:GOQ720921 GOS720920:GOS720921 GYM720920:GYM720921 GYO720920:GYO720921 HII720920:HII720921 HIK720920:HIK720921 HSE720920:HSE720921 HSG720920:HSG720921 ICA720920:ICA720921 ICC720920:ICC720921 ILW720920:ILW720921 ILY720920:ILY720921 IVS720920:IVS720921 IVU720920:IVU720921 JFO720920:JFO720921 JFQ720920:JFQ720921 JPK720920:JPK720921 JPM720920:JPM720921 JZG720920:JZG720921 JZI720920:JZI720921 KJC720920:KJC720921 KJE720920:KJE720921 KSY720920:KSY720921 KTA720920:KTA720921 LCU720920:LCU720921 LCW720920:LCW720921 LMQ720920:LMQ720921 LMS720920:LMS720921 LWM720920:LWM720921 LWO720920:LWO720921 MGI720920:MGI720921 MGK720920:MGK720921 MQE720920:MQE720921 MQG720920:MQG720921 NAA720920:NAA720921 NAC720920:NAC720921 NJW720920:NJW720921 NJY720920:NJY720921 NTS720920:NTS720921 NTU720920:NTU720921 ODO720920:ODO720921 ODQ720920:ODQ720921 ONK720920:ONK720921 ONM720920:ONM720921 OXG720920:OXG720921 OXI720920:OXI720921 PHC720920:PHC720921 PHE720920:PHE720921 PQY720920:PQY720921 PRA720920:PRA720921 QAU720920:QAU720921 QAW720920:QAW720921 QKQ720920:QKQ720921 QKS720920:QKS720921 QUM720920:QUM720921 QUO720920:QUO720921 REI720920:REI720921 REK720920:REK720921 ROE720920:ROE720921 ROG720920:ROG720921 RYA720920:RYA720921 RYC720920:RYC720921 SHW720920:SHW720921 SHY720920:SHY720921 SRS720920:SRS720921 SRU720920:SRU720921 TBO720920:TBO720921 TBQ720920:TBQ720921 TLK720920:TLK720921 TLM720920:TLM720921 TVG720920:TVG720921 TVI720920:TVI720921 UFC720920:UFC720921 UFE720920:UFE720921 UOY720920:UOY720921 UPA720920:UPA720921 UYU720920:UYU720921 UYW720920:UYW720921 VIQ720920:VIQ720921 VIS720920:VIS720921 VSM720920:VSM720921 VSO720920:VSO720921 WCI720920:WCI720921 WCK720920:WCK720921 WME720920:WME720921 WMG720920:WMG720921 WWA720920:WWA720921 WWC720920:WWC720921 S786456:S786457 U786456:U786457 JO786456:JO786457 JQ786456:JQ786457 TK786456:TK786457 TM786456:TM786457 ADG786456:ADG786457 ADI786456:ADI786457 ANC786456:ANC786457 ANE786456:ANE786457 AWY786456:AWY786457 AXA786456:AXA786457 BGU786456:BGU786457 BGW786456:BGW786457 BQQ786456:BQQ786457 BQS786456:BQS786457 CAM786456:CAM786457 CAO786456:CAO786457 CKI786456:CKI786457 CKK786456:CKK786457 CUE786456:CUE786457 CUG786456:CUG786457 DEA786456:DEA786457 DEC786456:DEC786457 DNW786456:DNW786457 DNY786456:DNY786457 DXS786456:DXS786457 DXU786456:DXU786457 EHO786456:EHO786457 EHQ786456:EHQ786457 ERK786456:ERK786457 ERM786456:ERM786457 FBG786456:FBG786457 FBI786456:FBI786457 FLC786456:FLC786457 FLE786456:FLE786457 FUY786456:FUY786457 FVA786456:FVA786457 GEU786456:GEU786457 GEW786456:GEW786457 GOQ786456:GOQ786457 GOS786456:GOS786457 GYM786456:GYM786457 GYO786456:GYO786457 HII786456:HII786457 HIK786456:HIK786457 HSE786456:HSE786457 HSG786456:HSG786457 ICA786456:ICA786457 ICC786456:ICC786457 ILW786456:ILW786457 ILY786456:ILY786457 IVS786456:IVS786457 IVU786456:IVU786457 JFO786456:JFO786457 JFQ786456:JFQ786457 JPK786456:JPK786457 JPM786456:JPM786457 JZG786456:JZG786457 JZI786456:JZI786457 KJC786456:KJC786457 KJE786456:KJE786457 KSY786456:KSY786457 KTA786456:KTA786457 LCU786456:LCU786457 LCW786456:LCW786457 LMQ786456:LMQ786457 LMS786456:LMS786457 LWM786456:LWM786457 LWO786456:LWO786457 MGI786456:MGI786457 MGK786456:MGK786457 MQE786456:MQE786457 MQG786456:MQG786457 NAA786456:NAA786457 NAC786456:NAC786457 NJW786456:NJW786457 NJY786456:NJY786457 NTS786456:NTS786457 NTU786456:NTU786457 ODO786456:ODO786457 ODQ786456:ODQ786457 ONK786456:ONK786457 ONM786456:ONM786457 OXG786456:OXG786457 OXI786456:OXI786457 PHC786456:PHC786457 PHE786456:PHE786457 PQY786456:PQY786457 PRA786456:PRA786457 QAU786456:QAU786457 QAW786456:QAW786457 QKQ786456:QKQ786457 QKS786456:QKS786457 QUM786456:QUM786457 QUO786456:QUO786457 REI786456:REI786457 REK786456:REK786457 ROE786456:ROE786457 ROG786456:ROG786457 RYA786456:RYA786457 RYC786456:RYC786457 SHW786456:SHW786457 SHY786456:SHY786457 SRS786456:SRS786457 SRU786456:SRU786457 TBO786456:TBO786457 TBQ786456:TBQ786457 TLK786456:TLK786457 TLM786456:TLM786457 TVG786456:TVG786457 TVI786456:TVI786457 UFC786456:UFC786457 UFE786456:UFE786457 UOY786456:UOY786457 UPA786456:UPA786457 UYU786456:UYU786457 UYW786456:UYW786457 VIQ786456:VIQ786457 VIS786456:VIS786457 VSM786456:VSM786457 VSO786456:VSO786457 WCI786456:WCI786457 WCK786456:WCK786457 WME786456:WME786457 WMG786456:WMG786457 WWA786456:WWA786457 WWC786456:WWC786457 S851992:S851993 U851992:U851993 JO851992:JO851993 JQ851992:JQ851993 TK851992:TK851993 TM851992:TM851993 ADG851992:ADG851993 ADI851992:ADI851993 ANC851992:ANC851993 ANE851992:ANE851993 AWY851992:AWY851993 AXA851992:AXA851993 BGU851992:BGU851993 BGW851992:BGW851993 BQQ851992:BQQ851993 BQS851992:BQS851993 CAM851992:CAM851993 CAO851992:CAO851993 CKI851992:CKI851993 CKK851992:CKK851993 CUE851992:CUE851993 CUG851992:CUG851993 DEA851992:DEA851993 DEC851992:DEC851993 DNW851992:DNW851993 DNY851992:DNY851993 DXS851992:DXS851993 DXU851992:DXU851993 EHO851992:EHO851993 EHQ851992:EHQ851993 ERK851992:ERK851993 ERM851992:ERM851993 FBG851992:FBG851993 FBI851992:FBI851993 FLC851992:FLC851993 FLE851992:FLE851993 FUY851992:FUY851993 FVA851992:FVA851993 GEU851992:GEU851993 GEW851992:GEW851993 GOQ851992:GOQ851993 GOS851992:GOS851993 GYM851992:GYM851993 GYO851992:GYO851993 HII851992:HII851993 HIK851992:HIK851993 HSE851992:HSE851993 HSG851992:HSG851993 ICA851992:ICA851993 ICC851992:ICC851993 ILW851992:ILW851993 ILY851992:ILY851993 IVS851992:IVS851993 IVU851992:IVU851993 JFO851992:JFO851993 JFQ851992:JFQ851993 JPK851992:JPK851993 JPM851992:JPM851993 JZG851992:JZG851993 JZI851992:JZI851993 KJC851992:KJC851993 KJE851992:KJE851993 KSY851992:KSY851993 KTA851992:KTA851993 LCU851992:LCU851993 LCW851992:LCW851993 LMQ851992:LMQ851993 LMS851992:LMS851993 LWM851992:LWM851993 LWO851992:LWO851993 MGI851992:MGI851993 MGK851992:MGK851993 MQE851992:MQE851993 MQG851992:MQG851993 NAA851992:NAA851993 NAC851992:NAC851993 NJW851992:NJW851993 NJY851992:NJY851993 NTS851992:NTS851993 NTU851992:NTU851993 ODO851992:ODO851993 ODQ851992:ODQ851993 ONK851992:ONK851993 ONM851992:ONM851993 OXG851992:OXG851993 OXI851992:OXI851993 PHC851992:PHC851993 PHE851992:PHE851993 PQY851992:PQY851993 PRA851992:PRA851993 QAU851992:QAU851993 QAW851992:QAW851993 QKQ851992:QKQ851993 QKS851992:QKS851993 QUM851992:QUM851993 QUO851992:QUO851993 REI851992:REI851993 REK851992:REK851993 ROE851992:ROE851993 ROG851992:ROG851993 RYA851992:RYA851993 RYC851992:RYC851993 SHW851992:SHW851993 SHY851992:SHY851993 SRS851992:SRS851993 SRU851992:SRU851993 TBO851992:TBO851993 TBQ851992:TBQ851993 TLK851992:TLK851993 TLM851992:TLM851993 TVG851992:TVG851993 TVI851992:TVI851993 UFC851992:UFC851993 UFE851992:UFE851993 UOY851992:UOY851993 UPA851992:UPA851993 UYU851992:UYU851993 UYW851992:UYW851993 VIQ851992:VIQ851993 VIS851992:VIS851993 VSM851992:VSM851993 VSO851992:VSO851993 WCI851992:WCI851993 WCK851992:WCK851993 WME851992:WME851993 WMG851992:WMG851993 WWA851992:WWA851993 WWC851992:WWC851993 S917528:S917529 U917528:U917529 JO917528:JO917529 JQ917528:JQ917529 TK917528:TK917529 TM917528:TM917529 ADG917528:ADG917529 ADI917528:ADI917529 ANC917528:ANC917529 ANE917528:ANE917529 AWY917528:AWY917529 AXA917528:AXA917529 BGU917528:BGU917529 BGW917528:BGW917529 BQQ917528:BQQ917529 BQS917528:BQS917529 CAM917528:CAM917529 CAO917528:CAO917529 CKI917528:CKI917529 CKK917528:CKK917529 CUE917528:CUE917529 CUG917528:CUG917529 DEA917528:DEA917529 DEC917528:DEC917529 DNW917528:DNW917529 DNY917528:DNY917529 DXS917528:DXS917529 DXU917528:DXU917529 EHO917528:EHO917529 EHQ917528:EHQ917529 ERK917528:ERK917529 ERM917528:ERM917529 FBG917528:FBG917529 FBI917528:FBI917529 FLC917528:FLC917529 FLE917528:FLE917529 FUY917528:FUY917529 FVA917528:FVA917529 GEU917528:GEU917529 GEW917528:GEW917529 GOQ917528:GOQ917529 GOS917528:GOS917529 GYM917528:GYM917529 GYO917528:GYO917529 HII917528:HII917529 HIK917528:HIK917529 HSE917528:HSE917529 HSG917528:HSG917529 ICA917528:ICA917529 ICC917528:ICC917529 ILW917528:ILW917529 ILY917528:ILY917529 IVS917528:IVS917529 IVU917528:IVU917529 JFO917528:JFO917529 JFQ917528:JFQ917529 JPK917528:JPK917529 JPM917528:JPM917529 JZG917528:JZG917529 JZI917528:JZI917529 KJC917528:KJC917529 KJE917528:KJE917529 KSY917528:KSY917529 KTA917528:KTA917529 LCU917528:LCU917529 LCW917528:LCW917529 LMQ917528:LMQ917529 LMS917528:LMS917529 LWM917528:LWM917529 LWO917528:LWO917529 MGI917528:MGI917529 MGK917528:MGK917529 MQE917528:MQE917529 MQG917528:MQG917529 NAA917528:NAA917529 NAC917528:NAC917529 NJW917528:NJW917529 NJY917528:NJY917529 NTS917528:NTS917529 NTU917528:NTU917529 ODO917528:ODO917529 ODQ917528:ODQ917529 ONK917528:ONK917529 ONM917528:ONM917529 OXG917528:OXG917529 OXI917528:OXI917529 PHC917528:PHC917529 PHE917528:PHE917529 PQY917528:PQY917529 PRA917528:PRA917529 QAU917528:QAU917529 QAW917528:QAW917529 QKQ917528:QKQ917529 QKS917528:QKS917529 QUM917528:QUM917529 QUO917528:QUO917529 REI917528:REI917529 REK917528:REK917529 ROE917528:ROE917529 ROG917528:ROG917529 RYA917528:RYA917529 RYC917528:RYC917529 SHW917528:SHW917529 SHY917528:SHY917529 SRS917528:SRS917529 SRU917528:SRU917529 TBO917528:TBO917529 TBQ917528:TBQ917529 TLK917528:TLK917529 TLM917528:TLM917529 TVG917528:TVG917529 TVI917528:TVI917529 UFC917528:UFC917529 UFE917528:UFE917529 UOY917528:UOY917529 UPA917528:UPA917529 UYU917528:UYU917529 UYW917528:UYW917529 VIQ917528:VIQ917529 VIS917528:VIS917529 VSM917528:VSM917529 VSO917528:VSO917529 WCI917528:WCI917529 WCK917528:WCK917529 WME917528:WME917529 WMG917528:WMG917529 WWA917528:WWA917529 WWC917528:WWC917529 S983064:S983065 U983064:U983065 JO983064:JO983065 JQ983064:JQ983065 TK983064:TK983065 TM983064:TM983065 ADG983064:ADG983065 ADI983064:ADI983065 ANC983064:ANC983065 ANE983064:ANE983065 AWY983064:AWY983065 AXA983064:AXA983065 BGU983064:BGU983065 BGW983064:BGW983065 BQQ983064:BQQ983065 BQS983064:BQS983065 CAM983064:CAM983065 CAO983064:CAO983065 CKI983064:CKI983065 CKK983064:CKK983065 CUE983064:CUE983065 CUG983064:CUG983065 DEA983064:DEA983065 DEC983064:DEC983065 DNW983064:DNW983065 DNY983064:DNY983065 DXS983064:DXS983065 DXU983064:DXU983065 EHO983064:EHO983065 EHQ983064:EHQ983065 ERK983064:ERK983065 ERM983064:ERM983065 FBG983064:FBG983065 FBI983064:FBI983065 FLC983064:FLC983065 FLE983064:FLE983065 FUY983064:FUY983065 FVA983064:FVA983065 GEU983064:GEU983065 GEW983064:GEW983065 GOQ983064:GOQ983065 GOS983064:GOS983065 GYM983064:GYM983065 GYO983064:GYO983065 HII983064:HII983065 HIK983064:HIK983065 HSE983064:HSE983065 HSG983064:HSG983065 ICA983064:ICA983065 ICC983064:ICC983065 ILW983064:ILW983065 ILY983064:ILY983065 IVS983064:IVS983065 IVU983064:IVU983065 JFO983064:JFO983065 JFQ983064:JFQ983065 JPK983064:JPK983065 JPM983064:JPM983065 JZG983064:JZG983065 JZI983064:JZI983065 KJC983064:KJC983065 KJE983064:KJE983065 KSY983064:KSY983065 KTA983064:KTA983065 LCU983064:LCU983065 LCW983064:LCW983065 LMQ983064:LMQ983065 LMS983064:LMS983065 LWM983064:LWM983065 LWO983064:LWO983065 MGI983064:MGI983065 MGK983064:MGK983065 MQE983064:MQE983065 MQG983064:MQG983065 NAA983064:NAA983065 NAC983064:NAC983065 NJW983064:NJW983065 NJY983064:NJY983065 NTS983064:NTS983065 NTU983064:NTU983065 ODO983064:ODO983065 ODQ983064:ODQ983065 ONK983064:ONK983065 ONM983064:ONM983065 OXG983064:OXG983065 OXI983064:OXI983065 PHC983064:PHC983065 PHE983064:PHE983065 PQY983064:PQY983065 PRA983064:PRA983065 QAU983064:QAU983065 QAW983064:QAW983065 QKQ983064:QKQ983065 QKS983064:QKS983065 QUM983064:QUM983065 QUO983064:QUO983065 REI983064:REI983065 REK983064:REK983065 ROE983064:ROE983065 ROG983064:ROG983065 RYA983064:RYA983065 RYC983064:RYC983065 SHW983064:SHW983065 SHY983064:SHY983065 SRS983064:SRS983065 SRU983064:SRU983065 TBO983064:TBO983065 TBQ983064:TBQ983065 TLK983064:TLK983065 TLM983064:TLM983065 TVG983064:TVG983065 TVI983064:TVI983065 UFC983064:UFC983065 UFE983064:UFE983065 UOY983064:UOY983065 UPA983064:UPA983065 UYU983064:UYU983065 UYW983064:UYW983065 VIQ983064:VIQ983065 VIS983064:VIS983065 VSM983064:VSM983065 VSO983064:VSO983065 WCI983064:WCI983065 WCK983064:WCK983065 WME983064:WME983065 WMG983064:WMG983065 WWA983064:WWA983065 WWC983064:WWC98306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310dc6d-9d07-49b1-9659-85da0478685a}">
  <sheetPr codeName="List05_6">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482" hidden="1" customWidth="1"/>
    <col min="2" max="4" width="3.71428571428571" style="476" hidden="1" customWidth="1"/>
    <col min="5" max="5" width="3.71428571428571" style="422" customWidth="1"/>
    <col min="6" max="6" width="9.71428571428571" style="415" customWidth="1"/>
    <col min="7" max="7" width="37.7142857142857" style="415" customWidth="1"/>
    <col min="8" max="8" width="66.8571428571429" style="415" customWidth="1"/>
    <col min="9" max="9" width="115.714285714286" style="415" customWidth="1"/>
    <col min="10" max="11" width="10.5714285714286" style="476"/>
    <col min="12" max="12" width="11.1428571428571" style="476" customWidth="1"/>
    <col min="13" max="20" width="10.5714285714286" style="476"/>
    <col min="21" max="16384" width="10.5714285714286" style="415"/>
  </cols>
  <sheetData>
    <row r="1" spans="1:1" ht="3" customHeight="1">
      <c r="A1" s="482" t="s">
        <v>65</v>
      </c>
    </row>
    <row r="2" spans="6:9" ht="22.5">
      <c r="F2" s="1151" t="s">
        <v>447</v>
      </c>
      <c r="G2" s="1152"/>
      <c r="H2" s="1153"/>
      <c r="I2" s="531"/>
    </row>
    <row r="3" ht="3" customHeight="1"/>
    <row r="4" spans="1:20" s="461" customFormat="1" ht="11.25">
      <c r="A4" s="481"/>
      <c r="B4" s="481"/>
      <c r="C4" s="481"/>
      <c r="D4" s="481"/>
      <c r="F4" s="1118" t="s">
        <v>422</v>
      </c>
      <c r="G4" s="1118"/>
      <c r="H4" s="1118"/>
      <c r="I4" s="1154" t="s">
        <v>423</v>
      </c>
      <c r="J4" s="481"/>
      <c r="K4" s="481"/>
      <c r="L4" s="481"/>
      <c r="M4" s="481"/>
      <c r="N4" s="481"/>
      <c r="O4" s="481"/>
      <c r="P4" s="481"/>
      <c r="Q4" s="481"/>
      <c r="R4" s="481"/>
      <c r="S4" s="481"/>
      <c r="T4" s="481"/>
    </row>
    <row r="5" spans="1:20" s="461" customFormat="1" ht="11.25" customHeight="1">
      <c r="A5" s="481"/>
      <c r="B5" s="481"/>
      <c r="C5" s="481"/>
      <c r="D5" s="481"/>
      <c r="F5" s="497" t="s">
        <v>87</v>
      </c>
      <c r="G5" s="509" t="s">
        <v>425</v>
      </c>
      <c r="H5" s="496" t="s">
        <v>416</v>
      </c>
      <c r="I5" s="1154"/>
      <c r="J5" s="481"/>
      <c r="K5" s="481"/>
      <c r="L5" s="481"/>
      <c r="M5" s="481"/>
      <c r="N5" s="481"/>
      <c r="O5" s="481"/>
      <c r="P5" s="481"/>
      <c r="Q5" s="481"/>
      <c r="R5" s="481"/>
      <c r="S5" s="481"/>
      <c r="T5" s="481"/>
    </row>
    <row r="6" spans="1:20" s="461" customFormat="1" ht="12" customHeight="1">
      <c r="A6" s="481"/>
      <c r="B6" s="481"/>
      <c r="C6" s="481"/>
      <c r="D6" s="481"/>
      <c r="F6" s="498" t="s">
        <v>88</v>
      </c>
      <c r="G6" s="500">
        <v>2</v>
      </c>
      <c r="H6" s="501">
        <v>3</v>
      </c>
      <c r="I6" s="499">
        <v>4</v>
      </c>
      <c r="J6" s="481">
        <v>4</v>
      </c>
      <c r="K6" s="481"/>
      <c r="L6" s="481"/>
      <c r="M6" s="481"/>
      <c r="N6" s="481"/>
      <c r="O6" s="481"/>
      <c r="P6" s="481"/>
      <c r="Q6" s="481"/>
      <c r="R6" s="481"/>
      <c r="S6" s="481"/>
      <c r="T6" s="481"/>
    </row>
    <row r="7" spans="1:20" s="461" customFormat="1" ht="18.75">
      <c r="A7" s="481"/>
      <c r="B7" s="481"/>
      <c r="C7" s="481"/>
      <c r="D7" s="481"/>
      <c r="F7" s="507">
        <v>1</v>
      </c>
      <c r="G7" s="523" t="s">
        <v>448</v>
      </c>
      <c r="H7" s="495" t="str">
        <f>IF(dateCh="","",dateCh)</f>
        <v>02.05.2023</v>
      </c>
      <c r="I7" s="472" t="s">
        <v>449</v>
      </c>
      <c r="J7" s="506"/>
      <c r="K7" s="481"/>
      <c r="L7" s="481"/>
      <c r="M7" s="481"/>
      <c r="N7" s="481"/>
      <c r="O7" s="481"/>
      <c r="P7" s="481"/>
      <c r="Q7" s="481"/>
      <c r="R7" s="481"/>
      <c r="S7" s="481"/>
      <c r="T7" s="481"/>
    </row>
    <row r="8" spans="1:20" s="461" customFormat="1" ht="45">
      <c r="A8" s="1155">
        <v>1</v>
      </c>
      <c r="B8" s="481"/>
      <c r="C8" s="481"/>
      <c r="D8" s="481"/>
      <c r="F8" s="507" t="str">
        <f>"2."&amp;mergeValue(A8)</f>
        <v>2.1</v>
      </c>
      <c r="G8" s="523" t="s">
        <v>450</v>
      </c>
      <c r="H8" s="495"/>
      <c r="I8" s="472" t="s">
        <v>538</v>
      </c>
      <c r="J8" s="506"/>
      <c r="K8" s="481"/>
      <c r="L8" s="481"/>
      <c r="M8" s="481"/>
      <c r="N8" s="481"/>
      <c r="O8" s="481"/>
      <c r="P8" s="481"/>
      <c r="Q8" s="481"/>
      <c r="R8" s="481"/>
      <c r="S8" s="481"/>
      <c r="T8" s="481"/>
    </row>
    <row r="9" spans="1:20" s="461" customFormat="1" ht="22.5">
      <c r="A9" s="1155"/>
      <c r="B9" s="481"/>
      <c r="C9" s="481"/>
      <c r="D9" s="481"/>
      <c r="F9" s="507" t="str">
        <f>"3."&amp;mergeValue(A9)</f>
        <v>3.1</v>
      </c>
      <c r="G9" s="523" t="s">
        <v>451</v>
      </c>
      <c r="H9" s="495"/>
      <c r="I9" s="472" t="s">
        <v>537</v>
      </c>
      <c r="J9" s="506"/>
      <c r="K9" s="481"/>
      <c r="L9" s="481"/>
      <c r="M9" s="481"/>
      <c r="N9" s="481"/>
      <c r="O9" s="481"/>
      <c r="P9" s="481"/>
      <c r="Q9" s="481"/>
      <c r="R9" s="481"/>
      <c r="S9" s="481"/>
      <c r="T9" s="481"/>
    </row>
    <row r="10" spans="1:20" s="461" customFormat="1" ht="22.5">
      <c r="A10" s="1155"/>
      <c r="B10" s="481"/>
      <c r="C10" s="481"/>
      <c r="D10" s="481"/>
      <c r="F10" s="507" t="str">
        <f>"4."&amp;mergeValue(A10)</f>
        <v>4.1</v>
      </c>
      <c r="G10" s="523" t="s">
        <v>452</v>
      </c>
      <c r="H10" s="496" t="s">
        <v>426</v>
      </c>
      <c r="I10" s="472"/>
      <c r="J10" s="506"/>
      <c r="K10" s="481"/>
      <c r="L10" s="481"/>
      <c r="M10" s="481"/>
      <c r="N10" s="481"/>
      <c r="O10" s="481"/>
      <c r="P10" s="481"/>
      <c r="Q10" s="481"/>
      <c r="R10" s="481"/>
      <c r="S10" s="481"/>
      <c r="T10" s="481"/>
    </row>
    <row r="11" spans="1:20" s="461" customFormat="1" ht="18.75">
      <c r="A11" s="1155"/>
      <c r="B11" s="1155">
        <v>1</v>
      </c>
      <c r="C11" s="514"/>
      <c r="D11" s="514"/>
      <c r="F11" s="507" t="str">
        <f>"4."&amp;mergeValue(A11)&amp;"."&amp;mergeValue(B11)</f>
        <v>4.1.1</v>
      </c>
      <c r="G11" s="502" t="s">
        <v>540</v>
      </c>
      <c r="H11" s="495" t="str">
        <f>IF(region_name="","",region_name)</f>
        <v>Свердловская область</v>
      </c>
      <c r="I11" s="472" t="s">
        <v>455</v>
      </c>
      <c r="J11" s="506"/>
      <c r="K11" s="481"/>
      <c r="L11" s="481"/>
      <c r="M11" s="481"/>
      <c r="N11" s="481"/>
      <c r="O11" s="481"/>
      <c r="P11" s="481"/>
      <c r="Q11" s="481"/>
      <c r="R11" s="481"/>
      <c r="S11" s="481"/>
      <c r="T11" s="481"/>
    </row>
    <row r="12" spans="1:20" s="461" customFormat="1" ht="22.5">
      <c r="A12" s="1155"/>
      <c r="B12" s="1155"/>
      <c r="C12" s="1155">
        <v>1</v>
      </c>
      <c r="D12" s="514"/>
      <c r="F12" s="507" t="str">
        <f>"4."&amp;mergeValue(A12)&amp;"."&amp;mergeValue(B12)&amp;"."&amp;mergeValue(C12)</f>
        <v>4.1.1.1</v>
      </c>
      <c r="G12" s="513" t="s">
        <v>453</v>
      </c>
      <c r="H12" s="495"/>
      <c r="I12" s="472" t="s">
        <v>456</v>
      </c>
      <c r="J12" s="506"/>
      <c r="K12" s="481"/>
      <c r="L12" s="481"/>
      <c r="M12" s="481"/>
      <c r="N12" s="481"/>
      <c r="O12" s="481"/>
      <c r="P12" s="481"/>
      <c r="Q12" s="481"/>
      <c r="R12" s="481"/>
      <c r="S12" s="481"/>
      <c r="T12" s="481"/>
    </row>
    <row r="13" spans="1:20" s="461" customFormat="1" ht="39" customHeight="1">
      <c r="A13" s="1155"/>
      <c r="B13" s="1155"/>
      <c r="C13" s="1155"/>
      <c r="D13" s="514">
        <v>1</v>
      </c>
      <c r="F13" s="507" t="str">
        <f>"4."&amp;mergeValue(A13)&amp;"."&amp;mergeValue(B13)&amp;"."&amp;mergeValue(C13)&amp;"."&amp;mergeValue(D13)</f>
        <v>4.1.1.1.1</v>
      </c>
      <c r="G13" s="524" t="s">
        <v>454</v>
      </c>
      <c r="H13" s="495"/>
      <c r="I13" s="1156" t="s">
        <v>539</v>
      </c>
      <c r="J13" s="506"/>
      <c r="K13" s="481"/>
      <c r="L13" s="481"/>
      <c r="M13" s="481"/>
      <c r="N13" s="481"/>
      <c r="O13" s="481"/>
      <c r="P13" s="481"/>
      <c r="Q13" s="481"/>
      <c r="R13" s="481"/>
      <c r="S13" s="481"/>
      <c r="T13" s="481"/>
    </row>
    <row r="14" spans="1:20" s="461" customFormat="1" ht="18.75">
      <c r="A14" s="1155"/>
      <c r="B14" s="1155"/>
      <c r="C14" s="1155"/>
      <c r="D14" s="514"/>
      <c r="F14" s="510"/>
      <c r="G14" s="442" t="s">
        <v>3</v>
      </c>
      <c r="H14" s="515"/>
      <c r="I14" s="1156"/>
      <c r="J14" s="506"/>
      <c r="K14" s="481"/>
      <c r="L14" s="481"/>
      <c r="M14" s="481"/>
      <c r="N14" s="481"/>
      <c r="O14" s="481"/>
      <c r="P14" s="481"/>
      <c r="Q14" s="481"/>
      <c r="R14" s="481"/>
      <c r="S14" s="481"/>
      <c r="T14" s="481"/>
    </row>
    <row r="15" spans="1:20" s="461" customFormat="1" ht="18.75">
      <c r="A15" s="1155"/>
      <c r="B15" s="1155"/>
      <c r="C15" s="514"/>
      <c r="D15" s="514"/>
      <c r="F15" s="525"/>
      <c r="G15" s="468" t="s">
        <v>378</v>
      </c>
      <c r="H15" s="526"/>
      <c r="I15" s="527"/>
      <c r="J15" s="506"/>
      <c r="K15" s="481"/>
      <c r="L15" s="481"/>
      <c r="M15" s="481"/>
      <c r="N15" s="481"/>
      <c r="O15" s="481"/>
      <c r="P15" s="481"/>
      <c r="Q15" s="481"/>
      <c r="R15" s="481"/>
      <c r="S15" s="481"/>
      <c r="T15" s="481"/>
    </row>
    <row r="16" spans="1:20" s="461" customFormat="1" ht="18.75">
      <c r="A16" s="1155"/>
      <c r="B16" s="481"/>
      <c r="C16" s="481"/>
      <c r="D16" s="481"/>
      <c r="F16" s="510"/>
      <c r="G16" s="450" t="s">
        <v>460</v>
      </c>
      <c r="H16" s="511"/>
      <c r="I16" s="512"/>
      <c r="J16" s="506"/>
      <c r="K16" s="481"/>
      <c r="L16" s="481"/>
      <c r="M16" s="481"/>
      <c r="N16" s="481"/>
      <c r="O16" s="481"/>
      <c r="P16" s="481"/>
      <c r="Q16" s="481"/>
      <c r="R16" s="481"/>
      <c r="S16" s="481"/>
      <c r="T16" s="481"/>
    </row>
    <row r="17" spans="1:20" s="461" customFormat="1" ht="18.75">
      <c r="A17" s="481"/>
      <c r="B17" s="481"/>
      <c r="C17" s="481"/>
      <c r="D17" s="481"/>
      <c r="F17" s="510"/>
      <c r="G17" s="457" t="s">
        <v>459</v>
      </c>
      <c r="H17" s="511"/>
      <c r="I17" s="512"/>
      <c r="J17" s="506"/>
      <c r="K17" s="481"/>
      <c r="L17" s="481"/>
      <c r="M17" s="481"/>
      <c r="N17" s="481"/>
      <c r="O17" s="481"/>
      <c r="P17" s="481"/>
      <c r="Q17" s="481"/>
      <c r="R17" s="481"/>
      <c r="S17" s="481"/>
      <c r="T17" s="481"/>
    </row>
    <row r="18" spans="1:20" s="504" customFormat="1" ht="3" customHeight="1">
      <c r="A18" s="505"/>
      <c r="B18" s="505"/>
      <c r="C18" s="505"/>
      <c r="D18" s="505"/>
      <c r="F18" s="516"/>
      <c r="G18" s="517"/>
      <c r="H18" s="518"/>
      <c r="I18" s="519"/>
      <c r="J18" s="505"/>
      <c r="K18" s="505"/>
      <c r="L18" s="505"/>
      <c r="M18" s="505"/>
      <c r="N18" s="505"/>
      <c r="O18" s="505"/>
      <c r="P18" s="505"/>
      <c r="Q18" s="505"/>
      <c r="R18" s="505"/>
      <c r="S18" s="505"/>
      <c r="T18" s="505"/>
    </row>
    <row r="19" spans="1:20" s="504" customFormat="1" ht="15" customHeight="1">
      <c r="A19" s="505"/>
      <c r="B19" s="505"/>
      <c r="C19" s="505"/>
      <c r="D19" s="505"/>
      <c r="F19" s="503"/>
      <c r="G19" s="1150" t="s">
        <v>541</v>
      </c>
      <c r="H19" s="1150"/>
      <c r="I19" s="485"/>
      <c r="J19" s="505"/>
      <c r="K19" s="505"/>
      <c r="L19" s="505"/>
      <c r="M19" s="505"/>
      <c r="N19" s="505"/>
      <c r="O19" s="505"/>
      <c r="P19" s="505"/>
      <c r="Q19" s="505"/>
      <c r="R19" s="505"/>
      <c r="S19" s="505"/>
      <c r="T19" s="50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9cbf7cc-d5f5-43cd-bd6c-093d0c37eb9a}">
  <sheetPr codeName="modUpdTemplLogger">
    <tabColor indexed="24"/>
  </sheetPr>
  <dimension ref="A1:D9"/>
  <sheetViews>
    <sheetView showGridLines="0" workbookViewId="0" topLeftCell="A1">
      <selection pane="topLeft" activeCell="A1" sqref="A1"/>
    </sheetView>
  </sheetViews>
  <sheetFormatPr defaultColWidth="9.14285714285714" defaultRowHeight="11.25"/>
  <cols>
    <col min="1" max="1" width="30.7142857142857" style="12" customWidth="1"/>
    <col min="2" max="2" width="80.7142857142857" style="12" customWidth="1"/>
    <col min="3" max="3" width="30.7142857142857" style="12" customWidth="1"/>
    <col min="4" max="16384" width="9.14285714285714" style="11"/>
  </cols>
  <sheetData>
    <row r="1" spans="1:4" ht="24" customHeight="1">
      <c r="A1" s="80" t="s">
        <v>66</v>
      </c>
      <c r="B1" s="80" t="s">
        <v>67</v>
      </c>
      <c r="C1" s="80" t="s">
        <v>68</v>
      </c>
      <c r="D1" s="10"/>
    </row>
    <row r="2" spans="1:3" ht="11.25">
      <c r="A2" s="1107">
        <v>45048.352384259262</v>
      </c>
      <c r="B2" s="12" t="s">
        <v>729</v>
      </c>
      <c r="C2" s="12" t="s">
        <v>416</v>
      </c>
    </row>
    <row r="3" spans="1:3" ht="11.25">
      <c r="A3" s="1107">
        <v>45048.352407407408</v>
      </c>
      <c r="B3" s="12" t="s">
        <v>730</v>
      </c>
      <c r="C3" s="12" t="s">
        <v>416</v>
      </c>
    </row>
    <row r="4" spans="1:3" ht="11.25">
      <c r="A4" s="1107">
        <v>45048.393159722225</v>
      </c>
      <c r="B4" s="12" t="s">
        <v>729</v>
      </c>
      <c r="C4" s="12" t="s">
        <v>416</v>
      </c>
    </row>
    <row r="5" spans="1:3" ht="11.25">
      <c r="A5" s="1107">
        <v>45048.393171296295</v>
      </c>
      <c r="B5" s="12" t="s">
        <v>730</v>
      </c>
      <c r="C5" s="12" t="s">
        <v>416</v>
      </c>
    </row>
    <row r="6" spans="1:3" ht="11.25">
      <c r="A6" s="1107">
        <v>45048.39335648148</v>
      </c>
      <c r="B6" s="12" t="s">
        <v>729</v>
      </c>
      <c r="C6" s="12" t="s">
        <v>416</v>
      </c>
    </row>
    <row r="7" spans="1:3" ht="11.25">
      <c r="A7" s="1107">
        <v>45048.393368055556</v>
      </c>
      <c r="B7" s="12" t="s">
        <v>730</v>
      </c>
      <c r="C7" s="12" t="s">
        <v>416</v>
      </c>
    </row>
    <row r="8" spans="1:3" ht="11.25">
      <c r="A8" s="1107">
        <v>45048.394976851851</v>
      </c>
      <c r="B8" s="12" t="s">
        <v>729</v>
      </c>
      <c r="C8" s="12" t="s">
        <v>416</v>
      </c>
    </row>
    <row r="9" spans="1:3" ht="11.25">
      <c r="A9" s="1107">
        <v>45048.394988425927</v>
      </c>
      <c r="B9" s="12" t="s">
        <v>730</v>
      </c>
      <c r="C9" s="12" t="s">
        <v>416</v>
      </c>
    </row>
  </sheetData>
  <sheetProtection password="FA9C" sheet="1" objects="1" scenarios="1" formatColumns="0" formatRows="0" autoFilter="0"/>
  <pageMargins left="0.75" right="0.75" top="1" bottom="1" header="0.5" footer="0.5"/>
  <pageSetup orientation="portrait" paperSize="9" r:id="rId2"/>
  <headerFooter alignWithMargins="0"/>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06370b9-bb98-4fa4-af68-4278ad0719ed}">
  <sheetPr codeName="List06_6">
    <tabColor rgb="FFEAEBEE"/>
    <pageSetUpPr fitToPage="1"/>
  </sheetPr>
  <dimension ref="A4:AH34"/>
  <sheetViews>
    <sheetView showGridLines="0" workbookViewId="0" topLeftCell="I4">
      <selection pane="topLeft" activeCell="A1" sqref="A1"/>
    </sheetView>
  </sheetViews>
  <sheetFormatPr defaultColWidth="10.5736607142857" defaultRowHeight="14.25"/>
  <cols>
    <col min="1" max="6" width="10.5714285714286" style="368" hidden="1" customWidth="1"/>
    <col min="7" max="8" width="9.14285714285714" style="375" hidden="1" customWidth="1"/>
    <col min="9" max="9" width="3.71428571428571" style="375" customWidth="1"/>
    <col min="10" max="11" width="3.71428571428571" style="374" customWidth="1"/>
    <col min="12" max="12" width="12.7142857142857" style="368" customWidth="1"/>
    <col min="13" max="13" width="44.7142857142857" style="368" customWidth="1"/>
    <col min="14" max="14" width="2.14285714285714" style="368" hidden="1" customWidth="1"/>
    <col min="15" max="17" width="23.7142857142857" style="368" hidden="1" customWidth="1"/>
    <col min="18" max="18" width="11.7142857142857" style="368" customWidth="1"/>
    <col min="19" max="19" width="3.71428571428571" style="368" customWidth="1"/>
    <col min="20" max="20" width="11.7142857142857" style="368" customWidth="1"/>
    <col min="21" max="21" width="8.57142857142857" style="368" hidden="1" customWidth="1"/>
    <col min="22" max="22" width="4.71428571428571" style="368" customWidth="1"/>
    <col min="23" max="23" width="115.714285714286" style="368" customWidth="1"/>
    <col min="24" max="26" width="10.5714285714286" style="392"/>
    <col min="27" max="27" width="10.1428571428571" style="392" customWidth="1"/>
    <col min="28" max="34" width="10.5714285714286" style="392"/>
    <col min="35" max="256" width="10.5714285714286" style="368"/>
    <col min="257" max="264" width="0" style="368" hidden="1" customWidth="1"/>
    <col min="265" max="267" width="3.71428571428571" style="368" customWidth="1"/>
    <col min="268" max="268" width="12.7142857142857" style="368" customWidth="1"/>
    <col min="269" max="269" width="47.4285714285714" style="368" customWidth="1"/>
    <col min="270" max="273" width="0" style="368" hidden="1" customWidth="1"/>
    <col min="274" max="274" width="11.7142857142857" style="368" customWidth="1"/>
    <col min="275" max="275" width="6.42857142857143" style="368" customWidth="1"/>
    <col min="276" max="276" width="11.7142857142857" style="368" customWidth="1"/>
    <col min="277" max="277" width="0" style="368" hidden="1" customWidth="1"/>
    <col min="278" max="278" width="3.71428571428571" style="368" customWidth="1"/>
    <col min="279" max="279" width="11.1428571428571" style="368" customWidth="1"/>
    <col min="280" max="282" width="10.5714285714286" style="368"/>
    <col min="283" max="283" width="10.1428571428571" style="368" customWidth="1"/>
    <col min="284" max="512" width="10.5714285714286" style="368"/>
    <col min="513" max="520" width="0" style="368" hidden="1" customWidth="1"/>
    <col min="521" max="523" width="3.71428571428571" style="368" customWidth="1"/>
    <col min="524" max="524" width="12.7142857142857" style="368" customWidth="1"/>
    <col min="525" max="525" width="47.4285714285714" style="368" customWidth="1"/>
    <col min="526" max="529" width="0" style="368" hidden="1" customWidth="1"/>
    <col min="530" max="530" width="11.7142857142857" style="368" customWidth="1"/>
    <col min="531" max="531" width="6.42857142857143" style="368" customWidth="1"/>
    <col min="532" max="532" width="11.7142857142857" style="368" customWidth="1"/>
    <col min="533" max="533" width="0" style="368" hidden="1" customWidth="1"/>
    <col min="534" max="534" width="3.71428571428571" style="368" customWidth="1"/>
    <col min="535" max="535" width="11.1428571428571" style="368" customWidth="1"/>
    <col min="536" max="538" width="10.5714285714286" style="368"/>
    <col min="539" max="539" width="10.1428571428571" style="368" customWidth="1"/>
    <col min="540" max="768" width="10.5714285714286" style="368"/>
    <col min="769" max="776" width="0" style="368" hidden="1" customWidth="1"/>
    <col min="777" max="779" width="3.71428571428571" style="368" customWidth="1"/>
    <col min="780" max="780" width="12.7142857142857" style="368" customWidth="1"/>
    <col min="781" max="781" width="47.4285714285714" style="368" customWidth="1"/>
    <col min="782" max="785" width="0" style="368" hidden="1" customWidth="1"/>
    <col min="786" max="786" width="11.7142857142857" style="368" customWidth="1"/>
    <col min="787" max="787" width="6.42857142857143" style="368" customWidth="1"/>
    <col min="788" max="788" width="11.7142857142857" style="368" customWidth="1"/>
    <col min="789" max="789" width="0" style="368" hidden="1" customWidth="1"/>
    <col min="790" max="790" width="3.71428571428571" style="368" customWidth="1"/>
    <col min="791" max="791" width="11.1428571428571" style="368" customWidth="1"/>
    <col min="792" max="794" width="10.5714285714286" style="368"/>
    <col min="795" max="795" width="10.1428571428571" style="368" customWidth="1"/>
    <col min="796" max="1024" width="10.5714285714286" style="368"/>
    <col min="1025" max="1032" width="0" style="368" hidden="1" customWidth="1"/>
    <col min="1033" max="1035" width="3.71428571428571" style="368" customWidth="1"/>
    <col min="1036" max="1036" width="12.7142857142857" style="368" customWidth="1"/>
    <col min="1037" max="1037" width="47.4285714285714" style="368" customWidth="1"/>
    <col min="1038" max="1041" width="0" style="368" hidden="1" customWidth="1"/>
    <col min="1042" max="1042" width="11.7142857142857" style="368" customWidth="1"/>
    <col min="1043" max="1043" width="6.42857142857143" style="368" customWidth="1"/>
    <col min="1044" max="1044" width="11.7142857142857" style="368" customWidth="1"/>
    <col min="1045" max="1045" width="0" style="368" hidden="1" customWidth="1"/>
    <col min="1046" max="1046" width="3.71428571428571" style="368" customWidth="1"/>
    <col min="1047" max="1047" width="11.1428571428571" style="368" customWidth="1"/>
    <col min="1048" max="1050" width="10.5714285714286" style="368"/>
    <col min="1051" max="1051" width="10.1428571428571" style="368" customWidth="1"/>
    <col min="1052" max="1280" width="10.5714285714286" style="368"/>
    <col min="1281" max="1288" width="0" style="368" hidden="1" customWidth="1"/>
    <col min="1289" max="1291" width="3.71428571428571" style="368" customWidth="1"/>
    <col min="1292" max="1292" width="12.7142857142857" style="368" customWidth="1"/>
    <col min="1293" max="1293" width="47.4285714285714" style="368" customWidth="1"/>
    <col min="1294" max="1297" width="0" style="368" hidden="1" customWidth="1"/>
    <col min="1298" max="1298" width="11.7142857142857" style="368" customWidth="1"/>
    <col min="1299" max="1299" width="6.42857142857143" style="368" customWidth="1"/>
    <col min="1300" max="1300" width="11.7142857142857" style="368" customWidth="1"/>
    <col min="1301" max="1301" width="0" style="368" hidden="1" customWidth="1"/>
    <col min="1302" max="1302" width="3.71428571428571" style="368" customWidth="1"/>
    <col min="1303" max="1303" width="11.1428571428571" style="368" customWidth="1"/>
    <col min="1304" max="1306" width="10.5714285714286" style="368"/>
    <col min="1307" max="1307" width="10.1428571428571" style="368" customWidth="1"/>
    <col min="1308" max="1536" width="10.5714285714286" style="368"/>
    <col min="1537" max="1544" width="0" style="368" hidden="1" customWidth="1"/>
    <col min="1545" max="1547" width="3.71428571428571" style="368" customWidth="1"/>
    <col min="1548" max="1548" width="12.7142857142857" style="368" customWidth="1"/>
    <col min="1549" max="1549" width="47.4285714285714" style="368" customWidth="1"/>
    <col min="1550" max="1553" width="0" style="368" hidden="1" customWidth="1"/>
    <col min="1554" max="1554" width="11.7142857142857" style="368" customWidth="1"/>
    <col min="1555" max="1555" width="6.42857142857143" style="368" customWidth="1"/>
    <col min="1556" max="1556" width="11.7142857142857" style="368" customWidth="1"/>
    <col min="1557" max="1557" width="0" style="368" hidden="1" customWidth="1"/>
    <col min="1558" max="1558" width="3.71428571428571" style="368" customWidth="1"/>
    <col min="1559" max="1559" width="11.1428571428571" style="368" customWidth="1"/>
    <col min="1560" max="1562" width="10.5714285714286" style="368"/>
    <col min="1563" max="1563" width="10.1428571428571" style="368" customWidth="1"/>
    <col min="1564" max="1792" width="10.5714285714286" style="368"/>
    <col min="1793" max="1800" width="0" style="368" hidden="1" customWidth="1"/>
    <col min="1801" max="1803" width="3.71428571428571" style="368" customWidth="1"/>
    <col min="1804" max="1804" width="12.7142857142857" style="368" customWidth="1"/>
    <col min="1805" max="1805" width="47.4285714285714" style="368" customWidth="1"/>
    <col min="1806" max="1809" width="0" style="368" hidden="1" customWidth="1"/>
    <col min="1810" max="1810" width="11.7142857142857" style="368" customWidth="1"/>
    <col min="1811" max="1811" width="6.42857142857143" style="368" customWidth="1"/>
    <col min="1812" max="1812" width="11.7142857142857" style="368" customWidth="1"/>
    <col min="1813" max="1813" width="0" style="368" hidden="1" customWidth="1"/>
    <col min="1814" max="1814" width="3.71428571428571" style="368" customWidth="1"/>
    <col min="1815" max="1815" width="11.1428571428571" style="368" customWidth="1"/>
    <col min="1816" max="1818" width="10.5714285714286" style="368"/>
    <col min="1819" max="1819" width="10.1428571428571" style="368" customWidth="1"/>
    <col min="1820" max="2048" width="10.5714285714286" style="368"/>
    <col min="2049" max="2056" width="0" style="368" hidden="1" customWidth="1"/>
    <col min="2057" max="2059" width="3.71428571428571" style="368" customWidth="1"/>
    <col min="2060" max="2060" width="12.7142857142857" style="368" customWidth="1"/>
    <col min="2061" max="2061" width="47.4285714285714" style="368" customWidth="1"/>
    <col min="2062" max="2065" width="0" style="368" hidden="1" customWidth="1"/>
    <col min="2066" max="2066" width="11.7142857142857" style="368" customWidth="1"/>
    <col min="2067" max="2067" width="6.42857142857143" style="368" customWidth="1"/>
    <col min="2068" max="2068" width="11.7142857142857" style="368" customWidth="1"/>
    <col min="2069" max="2069" width="0" style="368" hidden="1" customWidth="1"/>
    <col min="2070" max="2070" width="3.71428571428571" style="368" customWidth="1"/>
    <col min="2071" max="2071" width="11.1428571428571" style="368" customWidth="1"/>
    <col min="2072" max="2074" width="10.5714285714286" style="368"/>
    <col min="2075" max="2075" width="10.1428571428571" style="368" customWidth="1"/>
    <col min="2076" max="2304" width="10.5714285714286" style="368"/>
    <col min="2305" max="2312" width="0" style="368" hidden="1" customWidth="1"/>
    <col min="2313" max="2315" width="3.71428571428571" style="368" customWidth="1"/>
    <col min="2316" max="2316" width="12.7142857142857" style="368" customWidth="1"/>
    <col min="2317" max="2317" width="47.4285714285714" style="368" customWidth="1"/>
    <col min="2318" max="2321" width="0" style="368" hidden="1" customWidth="1"/>
    <col min="2322" max="2322" width="11.7142857142857" style="368" customWidth="1"/>
    <col min="2323" max="2323" width="6.42857142857143" style="368" customWidth="1"/>
    <col min="2324" max="2324" width="11.7142857142857" style="368" customWidth="1"/>
    <col min="2325" max="2325" width="0" style="368" hidden="1" customWidth="1"/>
    <col min="2326" max="2326" width="3.71428571428571" style="368" customWidth="1"/>
    <col min="2327" max="2327" width="11.1428571428571" style="368" customWidth="1"/>
    <col min="2328" max="2330" width="10.5714285714286" style="368"/>
    <col min="2331" max="2331" width="10.1428571428571" style="368" customWidth="1"/>
    <col min="2332" max="2560" width="10.5714285714286" style="368"/>
    <col min="2561" max="2568" width="0" style="368" hidden="1" customWidth="1"/>
    <col min="2569" max="2571" width="3.71428571428571" style="368" customWidth="1"/>
    <col min="2572" max="2572" width="12.7142857142857" style="368" customWidth="1"/>
    <col min="2573" max="2573" width="47.4285714285714" style="368" customWidth="1"/>
    <col min="2574" max="2577" width="0" style="368" hidden="1" customWidth="1"/>
    <col min="2578" max="2578" width="11.7142857142857" style="368" customWidth="1"/>
    <col min="2579" max="2579" width="6.42857142857143" style="368" customWidth="1"/>
    <col min="2580" max="2580" width="11.7142857142857" style="368" customWidth="1"/>
    <col min="2581" max="2581" width="0" style="368" hidden="1" customWidth="1"/>
    <col min="2582" max="2582" width="3.71428571428571" style="368" customWidth="1"/>
    <col min="2583" max="2583" width="11.1428571428571" style="368" customWidth="1"/>
    <col min="2584" max="2586" width="10.5714285714286" style="368"/>
    <col min="2587" max="2587" width="10.1428571428571" style="368" customWidth="1"/>
    <col min="2588" max="2816" width="10.5714285714286" style="368"/>
    <col min="2817" max="2824" width="0" style="368" hidden="1" customWidth="1"/>
    <col min="2825" max="2827" width="3.71428571428571" style="368" customWidth="1"/>
    <col min="2828" max="2828" width="12.7142857142857" style="368" customWidth="1"/>
    <col min="2829" max="2829" width="47.4285714285714" style="368" customWidth="1"/>
    <col min="2830" max="2833" width="0" style="368" hidden="1" customWidth="1"/>
    <col min="2834" max="2834" width="11.7142857142857" style="368" customWidth="1"/>
    <col min="2835" max="2835" width="6.42857142857143" style="368" customWidth="1"/>
    <col min="2836" max="2836" width="11.7142857142857" style="368" customWidth="1"/>
    <col min="2837" max="2837" width="0" style="368" hidden="1" customWidth="1"/>
    <col min="2838" max="2838" width="3.71428571428571" style="368" customWidth="1"/>
    <col min="2839" max="2839" width="11.1428571428571" style="368" customWidth="1"/>
    <col min="2840" max="2842" width="10.5714285714286" style="368"/>
    <col min="2843" max="2843" width="10.1428571428571" style="368" customWidth="1"/>
    <col min="2844" max="3072" width="10.5714285714286" style="368"/>
    <col min="3073" max="3080" width="0" style="368" hidden="1" customWidth="1"/>
    <col min="3081" max="3083" width="3.71428571428571" style="368" customWidth="1"/>
    <col min="3084" max="3084" width="12.7142857142857" style="368" customWidth="1"/>
    <col min="3085" max="3085" width="47.4285714285714" style="368" customWidth="1"/>
    <col min="3086" max="3089" width="0" style="368" hidden="1" customWidth="1"/>
    <col min="3090" max="3090" width="11.7142857142857" style="368" customWidth="1"/>
    <col min="3091" max="3091" width="6.42857142857143" style="368" customWidth="1"/>
    <col min="3092" max="3092" width="11.7142857142857" style="368" customWidth="1"/>
    <col min="3093" max="3093" width="0" style="368" hidden="1" customWidth="1"/>
    <col min="3094" max="3094" width="3.71428571428571" style="368" customWidth="1"/>
    <col min="3095" max="3095" width="11.1428571428571" style="368" customWidth="1"/>
    <col min="3096" max="3098" width="10.5714285714286" style="368"/>
    <col min="3099" max="3099" width="10.1428571428571" style="368" customWidth="1"/>
    <col min="3100" max="3328" width="10.5714285714286" style="368"/>
    <col min="3329" max="3336" width="0" style="368" hidden="1" customWidth="1"/>
    <col min="3337" max="3339" width="3.71428571428571" style="368" customWidth="1"/>
    <col min="3340" max="3340" width="12.7142857142857" style="368" customWidth="1"/>
    <col min="3341" max="3341" width="47.4285714285714" style="368" customWidth="1"/>
    <col min="3342" max="3345" width="0" style="368" hidden="1" customWidth="1"/>
    <col min="3346" max="3346" width="11.7142857142857" style="368" customWidth="1"/>
    <col min="3347" max="3347" width="6.42857142857143" style="368" customWidth="1"/>
    <col min="3348" max="3348" width="11.7142857142857" style="368" customWidth="1"/>
    <col min="3349" max="3349" width="0" style="368" hidden="1" customWidth="1"/>
    <col min="3350" max="3350" width="3.71428571428571" style="368" customWidth="1"/>
    <col min="3351" max="3351" width="11.1428571428571" style="368" customWidth="1"/>
    <col min="3352" max="3354" width="10.5714285714286" style="368"/>
    <col min="3355" max="3355" width="10.1428571428571" style="368" customWidth="1"/>
    <col min="3356" max="3584" width="10.5714285714286" style="368"/>
    <col min="3585" max="3592" width="0" style="368" hidden="1" customWidth="1"/>
    <col min="3593" max="3595" width="3.71428571428571" style="368" customWidth="1"/>
    <col min="3596" max="3596" width="12.7142857142857" style="368" customWidth="1"/>
    <col min="3597" max="3597" width="47.4285714285714" style="368" customWidth="1"/>
    <col min="3598" max="3601" width="0" style="368" hidden="1" customWidth="1"/>
    <col min="3602" max="3602" width="11.7142857142857" style="368" customWidth="1"/>
    <col min="3603" max="3603" width="6.42857142857143" style="368" customWidth="1"/>
    <col min="3604" max="3604" width="11.7142857142857" style="368" customWidth="1"/>
    <col min="3605" max="3605" width="0" style="368" hidden="1" customWidth="1"/>
    <col min="3606" max="3606" width="3.71428571428571" style="368" customWidth="1"/>
    <col min="3607" max="3607" width="11.1428571428571" style="368" customWidth="1"/>
    <col min="3608" max="3610" width="10.5714285714286" style="368"/>
    <col min="3611" max="3611" width="10.1428571428571" style="368" customWidth="1"/>
    <col min="3612" max="3840" width="10.5714285714286" style="368"/>
    <col min="3841" max="3848" width="0" style="368" hidden="1" customWidth="1"/>
    <col min="3849" max="3851" width="3.71428571428571" style="368" customWidth="1"/>
    <col min="3852" max="3852" width="12.7142857142857" style="368" customWidth="1"/>
    <col min="3853" max="3853" width="47.4285714285714" style="368" customWidth="1"/>
    <col min="3854" max="3857" width="0" style="368" hidden="1" customWidth="1"/>
    <col min="3858" max="3858" width="11.7142857142857" style="368" customWidth="1"/>
    <col min="3859" max="3859" width="6.42857142857143" style="368" customWidth="1"/>
    <col min="3860" max="3860" width="11.7142857142857" style="368" customWidth="1"/>
    <col min="3861" max="3861" width="0" style="368" hidden="1" customWidth="1"/>
    <col min="3862" max="3862" width="3.71428571428571" style="368" customWidth="1"/>
    <col min="3863" max="3863" width="11.1428571428571" style="368" customWidth="1"/>
    <col min="3864" max="3866" width="10.5714285714286" style="368"/>
    <col min="3867" max="3867" width="10.1428571428571" style="368" customWidth="1"/>
    <col min="3868" max="4096" width="10.5714285714286" style="368"/>
    <col min="4097" max="4104" width="0" style="368" hidden="1" customWidth="1"/>
    <col min="4105" max="4107" width="3.71428571428571" style="368" customWidth="1"/>
    <col min="4108" max="4108" width="12.7142857142857" style="368" customWidth="1"/>
    <col min="4109" max="4109" width="47.4285714285714" style="368" customWidth="1"/>
    <col min="4110" max="4113" width="0" style="368" hidden="1" customWidth="1"/>
    <col min="4114" max="4114" width="11.7142857142857" style="368" customWidth="1"/>
    <col min="4115" max="4115" width="6.42857142857143" style="368" customWidth="1"/>
    <col min="4116" max="4116" width="11.7142857142857" style="368" customWidth="1"/>
    <col min="4117" max="4117" width="0" style="368" hidden="1" customWidth="1"/>
    <col min="4118" max="4118" width="3.71428571428571" style="368" customWidth="1"/>
    <col min="4119" max="4119" width="11.1428571428571" style="368" customWidth="1"/>
    <col min="4120" max="4122" width="10.5714285714286" style="368"/>
    <col min="4123" max="4123" width="10.1428571428571" style="368" customWidth="1"/>
    <col min="4124" max="4352" width="10.5714285714286" style="368"/>
    <col min="4353" max="4360" width="0" style="368" hidden="1" customWidth="1"/>
    <col min="4361" max="4363" width="3.71428571428571" style="368" customWidth="1"/>
    <col min="4364" max="4364" width="12.7142857142857" style="368" customWidth="1"/>
    <col min="4365" max="4365" width="47.4285714285714" style="368" customWidth="1"/>
    <col min="4366" max="4369" width="0" style="368" hidden="1" customWidth="1"/>
    <col min="4370" max="4370" width="11.7142857142857" style="368" customWidth="1"/>
    <col min="4371" max="4371" width="6.42857142857143" style="368" customWidth="1"/>
    <col min="4372" max="4372" width="11.7142857142857" style="368" customWidth="1"/>
    <col min="4373" max="4373" width="0" style="368" hidden="1" customWidth="1"/>
    <col min="4374" max="4374" width="3.71428571428571" style="368" customWidth="1"/>
    <col min="4375" max="4375" width="11.1428571428571" style="368" customWidth="1"/>
    <col min="4376" max="4378" width="10.5714285714286" style="368"/>
    <col min="4379" max="4379" width="10.1428571428571" style="368" customWidth="1"/>
    <col min="4380" max="4608" width="10.5714285714286" style="368"/>
    <col min="4609" max="4616" width="0" style="368" hidden="1" customWidth="1"/>
    <col min="4617" max="4619" width="3.71428571428571" style="368" customWidth="1"/>
    <col min="4620" max="4620" width="12.7142857142857" style="368" customWidth="1"/>
    <col min="4621" max="4621" width="47.4285714285714" style="368" customWidth="1"/>
    <col min="4622" max="4625" width="0" style="368" hidden="1" customWidth="1"/>
    <col min="4626" max="4626" width="11.7142857142857" style="368" customWidth="1"/>
    <col min="4627" max="4627" width="6.42857142857143" style="368" customWidth="1"/>
    <col min="4628" max="4628" width="11.7142857142857" style="368" customWidth="1"/>
    <col min="4629" max="4629" width="0" style="368" hidden="1" customWidth="1"/>
    <col min="4630" max="4630" width="3.71428571428571" style="368" customWidth="1"/>
    <col min="4631" max="4631" width="11.1428571428571" style="368" customWidth="1"/>
    <col min="4632" max="4634" width="10.5714285714286" style="368"/>
    <col min="4635" max="4635" width="10.1428571428571" style="368" customWidth="1"/>
    <col min="4636" max="4864" width="10.5714285714286" style="368"/>
    <col min="4865" max="4872" width="0" style="368" hidden="1" customWidth="1"/>
    <col min="4873" max="4875" width="3.71428571428571" style="368" customWidth="1"/>
    <col min="4876" max="4876" width="12.7142857142857" style="368" customWidth="1"/>
    <col min="4877" max="4877" width="47.4285714285714" style="368" customWidth="1"/>
    <col min="4878" max="4881" width="0" style="368" hidden="1" customWidth="1"/>
    <col min="4882" max="4882" width="11.7142857142857" style="368" customWidth="1"/>
    <col min="4883" max="4883" width="6.42857142857143" style="368" customWidth="1"/>
    <col min="4884" max="4884" width="11.7142857142857" style="368" customWidth="1"/>
    <col min="4885" max="4885" width="0" style="368" hidden="1" customWidth="1"/>
    <col min="4886" max="4886" width="3.71428571428571" style="368" customWidth="1"/>
    <col min="4887" max="4887" width="11.1428571428571" style="368" customWidth="1"/>
    <col min="4888" max="4890" width="10.5714285714286" style="368"/>
    <col min="4891" max="4891" width="10.1428571428571" style="368" customWidth="1"/>
    <col min="4892" max="5120" width="10.5714285714286" style="368"/>
    <col min="5121" max="5128" width="0" style="368" hidden="1" customWidth="1"/>
    <col min="5129" max="5131" width="3.71428571428571" style="368" customWidth="1"/>
    <col min="5132" max="5132" width="12.7142857142857" style="368" customWidth="1"/>
    <col min="5133" max="5133" width="47.4285714285714" style="368" customWidth="1"/>
    <col min="5134" max="5137" width="0" style="368" hidden="1" customWidth="1"/>
    <col min="5138" max="5138" width="11.7142857142857" style="368" customWidth="1"/>
    <col min="5139" max="5139" width="6.42857142857143" style="368" customWidth="1"/>
    <col min="5140" max="5140" width="11.7142857142857" style="368" customWidth="1"/>
    <col min="5141" max="5141" width="0" style="368" hidden="1" customWidth="1"/>
    <col min="5142" max="5142" width="3.71428571428571" style="368" customWidth="1"/>
    <col min="5143" max="5143" width="11.1428571428571" style="368" customWidth="1"/>
    <col min="5144" max="5146" width="10.5714285714286" style="368"/>
    <col min="5147" max="5147" width="10.1428571428571" style="368" customWidth="1"/>
    <col min="5148" max="5376" width="10.5714285714286" style="368"/>
    <col min="5377" max="5384" width="0" style="368" hidden="1" customWidth="1"/>
    <col min="5385" max="5387" width="3.71428571428571" style="368" customWidth="1"/>
    <col min="5388" max="5388" width="12.7142857142857" style="368" customWidth="1"/>
    <col min="5389" max="5389" width="47.4285714285714" style="368" customWidth="1"/>
    <col min="5390" max="5393" width="0" style="368" hidden="1" customWidth="1"/>
    <col min="5394" max="5394" width="11.7142857142857" style="368" customWidth="1"/>
    <col min="5395" max="5395" width="6.42857142857143" style="368" customWidth="1"/>
    <col min="5396" max="5396" width="11.7142857142857" style="368" customWidth="1"/>
    <col min="5397" max="5397" width="0" style="368" hidden="1" customWidth="1"/>
    <col min="5398" max="5398" width="3.71428571428571" style="368" customWidth="1"/>
    <col min="5399" max="5399" width="11.1428571428571" style="368" customWidth="1"/>
    <col min="5400" max="5402" width="10.5714285714286" style="368"/>
    <col min="5403" max="5403" width="10.1428571428571" style="368" customWidth="1"/>
    <col min="5404" max="5632" width="10.5714285714286" style="368"/>
    <col min="5633" max="5640" width="0" style="368" hidden="1" customWidth="1"/>
    <col min="5641" max="5643" width="3.71428571428571" style="368" customWidth="1"/>
    <col min="5644" max="5644" width="12.7142857142857" style="368" customWidth="1"/>
    <col min="5645" max="5645" width="47.4285714285714" style="368" customWidth="1"/>
    <col min="5646" max="5649" width="0" style="368" hidden="1" customWidth="1"/>
    <col min="5650" max="5650" width="11.7142857142857" style="368" customWidth="1"/>
    <col min="5651" max="5651" width="6.42857142857143" style="368" customWidth="1"/>
    <col min="5652" max="5652" width="11.7142857142857" style="368" customWidth="1"/>
    <col min="5653" max="5653" width="0" style="368" hidden="1" customWidth="1"/>
    <col min="5654" max="5654" width="3.71428571428571" style="368" customWidth="1"/>
    <col min="5655" max="5655" width="11.1428571428571" style="368" customWidth="1"/>
    <col min="5656" max="5658" width="10.5714285714286" style="368"/>
    <col min="5659" max="5659" width="10.1428571428571" style="368" customWidth="1"/>
    <col min="5660" max="5888" width="10.5714285714286" style="368"/>
    <col min="5889" max="5896" width="0" style="368" hidden="1" customWidth="1"/>
    <col min="5897" max="5899" width="3.71428571428571" style="368" customWidth="1"/>
    <col min="5900" max="5900" width="12.7142857142857" style="368" customWidth="1"/>
    <col min="5901" max="5901" width="47.4285714285714" style="368" customWidth="1"/>
    <col min="5902" max="5905" width="0" style="368" hidden="1" customWidth="1"/>
    <col min="5906" max="5906" width="11.7142857142857" style="368" customWidth="1"/>
    <col min="5907" max="5907" width="6.42857142857143" style="368" customWidth="1"/>
    <col min="5908" max="5908" width="11.7142857142857" style="368" customWidth="1"/>
    <col min="5909" max="5909" width="0" style="368" hidden="1" customWidth="1"/>
    <col min="5910" max="5910" width="3.71428571428571" style="368" customWidth="1"/>
    <col min="5911" max="5911" width="11.1428571428571" style="368" customWidth="1"/>
    <col min="5912" max="5914" width="10.5714285714286" style="368"/>
    <col min="5915" max="5915" width="10.1428571428571" style="368" customWidth="1"/>
    <col min="5916" max="6144" width="10.5714285714286" style="368"/>
    <col min="6145" max="6152" width="0" style="368" hidden="1" customWidth="1"/>
    <col min="6153" max="6155" width="3.71428571428571" style="368" customWidth="1"/>
    <col min="6156" max="6156" width="12.7142857142857" style="368" customWidth="1"/>
    <col min="6157" max="6157" width="47.4285714285714" style="368" customWidth="1"/>
    <col min="6158" max="6161" width="0" style="368" hidden="1" customWidth="1"/>
    <col min="6162" max="6162" width="11.7142857142857" style="368" customWidth="1"/>
    <col min="6163" max="6163" width="6.42857142857143" style="368" customWidth="1"/>
    <col min="6164" max="6164" width="11.7142857142857" style="368" customWidth="1"/>
    <col min="6165" max="6165" width="0" style="368" hidden="1" customWidth="1"/>
    <col min="6166" max="6166" width="3.71428571428571" style="368" customWidth="1"/>
    <col min="6167" max="6167" width="11.1428571428571" style="368" customWidth="1"/>
    <col min="6168" max="6170" width="10.5714285714286" style="368"/>
    <col min="6171" max="6171" width="10.1428571428571" style="368" customWidth="1"/>
    <col min="6172" max="6400" width="10.5714285714286" style="368"/>
    <col min="6401" max="6408" width="0" style="368" hidden="1" customWidth="1"/>
    <col min="6409" max="6411" width="3.71428571428571" style="368" customWidth="1"/>
    <col min="6412" max="6412" width="12.7142857142857" style="368" customWidth="1"/>
    <col min="6413" max="6413" width="47.4285714285714" style="368" customWidth="1"/>
    <col min="6414" max="6417" width="0" style="368" hidden="1" customWidth="1"/>
    <col min="6418" max="6418" width="11.7142857142857" style="368" customWidth="1"/>
    <col min="6419" max="6419" width="6.42857142857143" style="368" customWidth="1"/>
    <col min="6420" max="6420" width="11.7142857142857" style="368" customWidth="1"/>
    <col min="6421" max="6421" width="0" style="368" hidden="1" customWidth="1"/>
    <col min="6422" max="6422" width="3.71428571428571" style="368" customWidth="1"/>
    <col min="6423" max="6423" width="11.1428571428571" style="368" customWidth="1"/>
    <col min="6424" max="6426" width="10.5714285714286" style="368"/>
    <col min="6427" max="6427" width="10.1428571428571" style="368" customWidth="1"/>
    <col min="6428" max="6656" width="10.5714285714286" style="368"/>
    <col min="6657" max="6664" width="0" style="368" hidden="1" customWidth="1"/>
    <col min="6665" max="6667" width="3.71428571428571" style="368" customWidth="1"/>
    <col min="6668" max="6668" width="12.7142857142857" style="368" customWidth="1"/>
    <col min="6669" max="6669" width="47.4285714285714" style="368" customWidth="1"/>
    <col min="6670" max="6673" width="0" style="368" hidden="1" customWidth="1"/>
    <col min="6674" max="6674" width="11.7142857142857" style="368" customWidth="1"/>
    <col min="6675" max="6675" width="6.42857142857143" style="368" customWidth="1"/>
    <col min="6676" max="6676" width="11.7142857142857" style="368" customWidth="1"/>
    <col min="6677" max="6677" width="0" style="368" hidden="1" customWidth="1"/>
    <col min="6678" max="6678" width="3.71428571428571" style="368" customWidth="1"/>
    <col min="6679" max="6679" width="11.1428571428571" style="368" customWidth="1"/>
    <col min="6680" max="6682" width="10.5714285714286" style="368"/>
    <col min="6683" max="6683" width="10.1428571428571" style="368" customWidth="1"/>
    <col min="6684" max="6912" width="10.5714285714286" style="368"/>
    <col min="6913" max="6920" width="0" style="368" hidden="1" customWidth="1"/>
    <col min="6921" max="6923" width="3.71428571428571" style="368" customWidth="1"/>
    <col min="6924" max="6924" width="12.7142857142857" style="368" customWidth="1"/>
    <col min="6925" max="6925" width="47.4285714285714" style="368" customWidth="1"/>
    <col min="6926" max="6929" width="0" style="368" hidden="1" customWidth="1"/>
    <col min="6930" max="6930" width="11.7142857142857" style="368" customWidth="1"/>
    <col min="6931" max="6931" width="6.42857142857143" style="368" customWidth="1"/>
    <col min="6932" max="6932" width="11.7142857142857" style="368" customWidth="1"/>
    <col min="6933" max="6933" width="0" style="368" hidden="1" customWidth="1"/>
    <col min="6934" max="6934" width="3.71428571428571" style="368" customWidth="1"/>
    <col min="6935" max="6935" width="11.1428571428571" style="368" customWidth="1"/>
    <col min="6936" max="6938" width="10.5714285714286" style="368"/>
    <col min="6939" max="6939" width="10.1428571428571" style="368" customWidth="1"/>
    <col min="6940" max="7168" width="10.5714285714286" style="368"/>
    <col min="7169" max="7176" width="0" style="368" hidden="1" customWidth="1"/>
    <col min="7177" max="7179" width="3.71428571428571" style="368" customWidth="1"/>
    <col min="7180" max="7180" width="12.7142857142857" style="368" customWidth="1"/>
    <col min="7181" max="7181" width="47.4285714285714" style="368" customWidth="1"/>
    <col min="7182" max="7185" width="0" style="368" hidden="1" customWidth="1"/>
    <col min="7186" max="7186" width="11.7142857142857" style="368" customWidth="1"/>
    <col min="7187" max="7187" width="6.42857142857143" style="368" customWidth="1"/>
    <col min="7188" max="7188" width="11.7142857142857" style="368" customWidth="1"/>
    <col min="7189" max="7189" width="0" style="368" hidden="1" customWidth="1"/>
    <col min="7190" max="7190" width="3.71428571428571" style="368" customWidth="1"/>
    <col min="7191" max="7191" width="11.1428571428571" style="368" customWidth="1"/>
    <col min="7192" max="7194" width="10.5714285714286" style="368"/>
    <col min="7195" max="7195" width="10.1428571428571" style="368" customWidth="1"/>
    <col min="7196" max="7424" width="10.5714285714286" style="368"/>
    <col min="7425" max="7432" width="0" style="368" hidden="1" customWidth="1"/>
    <col min="7433" max="7435" width="3.71428571428571" style="368" customWidth="1"/>
    <col min="7436" max="7436" width="12.7142857142857" style="368" customWidth="1"/>
    <col min="7437" max="7437" width="47.4285714285714" style="368" customWidth="1"/>
    <col min="7438" max="7441" width="0" style="368" hidden="1" customWidth="1"/>
    <col min="7442" max="7442" width="11.7142857142857" style="368" customWidth="1"/>
    <col min="7443" max="7443" width="6.42857142857143" style="368" customWidth="1"/>
    <col min="7444" max="7444" width="11.7142857142857" style="368" customWidth="1"/>
    <col min="7445" max="7445" width="0" style="368" hidden="1" customWidth="1"/>
    <col min="7446" max="7446" width="3.71428571428571" style="368" customWidth="1"/>
    <col min="7447" max="7447" width="11.1428571428571" style="368" customWidth="1"/>
    <col min="7448" max="7450" width="10.5714285714286" style="368"/>
    <col min="7451" max="7451" width="10.1428571428571" style="368" customWidth="1"/>
    <col min="7452" max="7680" width="10.5714285714286" style="368"/>
    <col min="7681" max="7688" width="0" style="368" hidden="1" customWidth="1"/>
    <col min="7689" max="7691" width="3.71428571428571" style="368" customWidth="1"/>
    <col min="7692" max="7692" width="12.7142857142857" style="368" customWidth="1"/>
    <col min="7693" max="7693" width="47.4285714285714" style="368" customWidth="1"/>
    <col min="7694" max="7697" width="0" style="368" hidden="1" customWidth="1"/>
    <col min="7698" max="7698" width="11.7142857142857" style="368" customWidth="1"/>
    <col min="7699" max="7699" width="6.42857142857143" style="368" customWidth="1"/>
    <col min="7700" max="7700" width="11.7142857142857" style="368" customWidth="1"/>
    <col min="7701" max="7701" width="0" style="368" hidden="1" customWidth="1"/>
    <col min="7702" max="7702" width="3.71428571428571" style="368" customWidth="1"/>
    <col min="7703" max="7703" width="11.1428571428571" style="368" customWidth="1"/>
    <col min="7704" max="7706" width="10.5714285714286" style="368"/>
    <col min="7707" max="7707" width="10.1428571428571" style="368" customWidth="1"/>
    <col min="7708" max="7936" width="10.5714285714286" style="368"/>
    <col min="7937" max="7944" width="0" style="368" hidden="1" customWidth="1"/>
    <col min="7945" max="7947" width="3.71428571428571" style="368" customWidth="1"/>
    <col min="7948" max="7948" width="12.7142857142857" style="368" customWidth="1"/>
    <col min="7949" max="7949" width="47.4285714285714" style="368" customWidth="1"/>
    <col min="7950" max="7953" width="0" style="368" hidden="1" customWidth="1"/>
    <col min="7954" max="7954" width="11.7142857142857" style="368" customWidth="1"/>
    <col min="7955" max="7955" width="6.42857142857143" style="368" customWidth="1"/>
    <col min="7956" max="7956" width="11.7142857142857" style="368" customWidth="1"/>
    <col min="7957" max="7957" width="0" style="368" hidden="1" customWidth="1"/>
    <col min="7958" max="7958" width="3.71428571428571" style="368" customWidth="1"/>
    <col min="7959" max="7959" width="11.1428571428571" style="368" customWidth="1"/>
    <col min="7960" max="7962" width="10.5714285714286" style="368"/>
    <col min="7963" max="7963" width="10.1428571428571" style="368" customWidth="1"/>
    <col min="7964" max="8192" width="10.5714285714286" style="368"/>
    <col min="8193" max="8200" width="0" style="368" hidden="1" customWidth="1"/>
    <col min="8201" max="8203" width="3.71428571428571" style="368" customWidth="1"/>
    <col min="8204" max="8204" width="12.7142857142857" style="368" customWidth="1"/>
    <col min="8205" max="8205" width="47.4285714285714" style="368" customWidth="1"/>
    <col min="8206" max="8209" width="0" style="368" hidden="1" customWidth="1"/>
    <col min="8210" max="8210" width="11.7142857142857" style="368" customWidth="1"/>
    <col min="8211" max="8211" width="6.42857142857143" style="368" customWidth="1"/>
    <col min="8212" max="8212" width="11.7142857142857" style="368" customWidth="1"/>
    <col min="8213" max="8213" width="0" style="368" hidden="1" customWidth="1"/>
    <col min="8214" max="8214" width="3.71428571428571" style="368" customWidth="1"/>
    <col min="8215" max="8215" width="11.1428571428571" style="368" customWidth="1"/>
    <col min="8216" max="8218" width="10.5714285714286" style="368"/>
    <col min="8219" max="8219" width="10.1428571428571" style="368" customWidth="1"/>
    <col min="8220" max="8448" width="10.5714285714286" style="368"/>
    <col min="8449" max="8456" width="0" style="368" hidden="1" customWidth="1"/>
    <col min="8457" max="8459" width="3.71428571428571" style="368" customWidth="1"/>
    <col min="8460" max="8460" width="12.7142857142857" style="368" customWidth="1"/>
    <col min="8461" max="8461" width="47.4285714285714" style="368" customWidth="1"/>
    <col min="8462" max="8465" width="0" style="368" hidden="1" customWidth="1"/>
    <col min="8466" max="8466" width="11.7142857142857" style="368" customWidth="1"/>
    <col min="8467" max="8467" width="6.42857142857143" style="368" customWidth="1"/>
    <col min="8468" max="8468" width="11.7142857142857" style="368" customWidth="1"/>
    <col min="8469" max="8469" width="0" style="368" hidden="1" customWidth="1"/>
    <col min="8470" max="8470" width="3.71428571428571" style="368" customWidth="1"/>
    <col min="8471" max="8471" width="11.1428571428571" style="368" customWidth="1"/>
    <col min="8472" max="8474" width="10.5714285714286" style="368"/>
    <col min="8475" max="8475" width="10.1428571428571" style="368" customWidth="1"/>
    <col min="8476" max="8704" width="10.5714285714286" style="368"/>
    <col min="8705" max="8712" width="0" style="368" hidden="1" customWidth="1"/>
    <col min="8713" max="8715" width="3.71428571428571" style="368" customWidth="1"/>
    <col min="8716" max="8716" width="12.7142857142857" style="368" customWidth="1"/>
    <col min="8717" max="8717" width="47.4285714285714" style="368" customWidth="1"/>
    <col min="8718" max="8721" width="0" style="368" hidden="1" customWidth="1"/>
    <col min="8722" max="8722" width="11.7142857142857" style="368" customWidth="1"/>
    <col min="8723" max="8723" width="6.42857142857143" style="368" customWidth="1"/>
    <col min="8724" max="8724" width="11.7142857142857" style="368" customWidth="1"/>
    <col min="8725" max="8725" width="0" style="368" hidden="1" customWidth="1"/>
    <col min="8726" max="8726" width="3.71428571428571" style="368" customWidth="1"/>
    <col min="8727" max="8727" width="11.1428571428571" style="368" customWidth="1"/>
    <col min="8728" max="8730" width="10.5714285714286" style="368"/>
    <col min="8731" max="8731" width="10.1428571428571" style="368" customWidth="1"/>
    <col min="8732" max="8960" width="10.5714285714286" style="368"/>
    <col min="8961" max="8968" width="0" style="368" hidden="1" customWidth="1"/>
    <col min="8969" max="8971" width="3.71428571428571" style="368" customWidth="1"/>
    <col min="8972" max="8972" width="12.7142857142857" style="368" customWidth="1"/>
    <col min="8973" max="8973" width="47.4285714285714" style="368" customWidth="1"/>
    <col min="8974" max="8977" width="0" style="368" hidden="1" customWidth="1"/>
    <col min="8978" max="8978" width="11.7142857142857" style="368" customWidth="1"/>
    <col min="8979" max="8979" width="6.42857142857143" style="368" customWidth="1"/>
    <col min="8980" max="8980" width="11.7142857142857" style="368" customWidth="1"/>
    <col min="8981" max="8981" width="0" style="368" hidden="1" customWidth="1"/>
    <col min="8982" max="8982" width="3.71428571428571" style="368" customWidth="1"/>
    <col min="8983" max="8983" width="11.1428571428571" style="368" customWidth="1"/>
    <col min="8984" max="8986" width="10.5714285714286" style="368"/>
    <col min="8987" max="8987" width="10.1428571428571" style="368" customWidth="1"/>
    <col min="8988" max="9216" width="10.5714285714286" style="368"/>
    <col min="9217" max="9224" width="0" style="368" hidden="1" customWidth="1"/>
    <col min="9225" max="9227" width="3.71428571428571" style="368" customWidth="1"/>
    <col min="9228" max="9228" width="12.7142857142857" style="368" customWidth="1"/>
    <col min="9229" max="9229" width="47.4285714285714" style="368" customWidth="1"/>
    <col min="9230" max="9233" width="0" style="368" hidden="1" customWidth="1"/>
    <col min="9234" max="9234" width="11.7142857142857" style="368" customWidth="1"/>
    <col min="9235" max="9235" width="6.42857142857143" style="368" customWidth="1"/>
    <col min="9236" max="9236" width="11.7142857142857" style="368" customWidth="1"/>
    <col min="9237" max="9237" width="0" style="368" hidden="1" customWidth="1"/>
    <col min="9238" max="9238" width="3.71428571428571" style="368" customWidth="1"/>
    <col min="9239" max="9239" width="11.1428571428571" style="368" customWidth="1"/>
    <col min="9240" max="9242" width="10.5714285714286" style="368"/>
    <col min="9243" max="9243" width="10.1428571428571" style="368" customWidth="1"/>
    <col min="9244" max="9472" width="10.5714285714286" style="368"/>
    <col min="9473" max="9480" width="0" style="368" hidden="1" customWidth="1"/>
    <col min="9481" max="9483" width="3.71428571428571" style="368" customWidth="1"/>
    <col min="9484" max="9484" width="12.7142857142857" style="368" customWidth="1"/>
    <col min="9485" max="9485" width="47.4285714285714" style="368" customWidth="1"/>
    <col min="9486" max="9489" width="0" style="368" hidden="1" customWidth="1"/>
    <col min="9490" max="9490" width="11.7142857142857" style="368" customWidth="1"/>
    <col min="9491" max="9491" width="6.42857142857143" style="368" customWidth="1"/>
    <col min="9492" max="9492" width="11.7142857142857" style="368" customWidth="1"/>
    <col min="9493" max="9493" width="0" style="368" hidden="1" customWidth="1"/>
    <col min="9494" max="9494" width="3.71428571428571" style="368" customWidth="1"/>
    <col min="9495" max="9495" width="11.1428571428571" style="368" customWidth="1"/>
    <col min="9496" max="9498" width="10.5714285714286" style="368"/>
    <col min="9499" max="9499" width="10.1428571428571" style="368" customWidth="1"/>
    <col min="9500" max="9728" width="10.5714285714286" style="368"/>
    <col min="9729" max="9736" width="0" style="368" hidden="1" customWidth="1"/>
    <col min="9737" max="9739" width="3.71428571428571" style="368" customWidth="1"/>
    <col min="9740" max="9740" width="12.7142857142857" style="368" customWidth="1"/>
    <col min="9741" max="9741" width="47.4285714285714" style="368" customWidth="1"/>
    <col min="9742" max="9745" width="0" style="368" hidden="1" customWidth="1"/>
    <col min="9746" max="9746" width="11.7142857142857" style="368" customWidth="1"/>
    <col min="9747" max="9747" width="6.42857142857143" style="368" customWidth="1"/>
    <col min="9748" max="9748" width="11.7142857142857" style="368" customWidth="1"/>
    <col min="9749" max="9749" width="0" style="368" hidden="1" customWidth="1"/>
    <col min="9750" max="9750" width="3.71428571428571" style="368" customWidth="1"/>
    <col min="9751" max="9751" width="11.1428571428571" style="368" customWidth="1"/>
    <col min="9752" max="9754" width="10.5714285714286" style="368"/>
    <col min="9755" max="9755" width="10.1428571428571" style="368" customWidth="1"/>
    <col min="9756" max="9984" width="10.5714285714286" style="368"/>
    <col min="9985" max="9992" width="0" style="368" hidden="1" customWidth="1"/>
    <col min="9993" max="9995" width="3.71428571428571" style="368" customWidth="1"/>
    <col min="9996" max="9996" width="12.7142857142857" style="368" customWidth="1"/>
    <col min="9997" max="9997" width="47.4285714285714" style="368" customWidth="1"/>
    <col min="9998" max="10001" width="0" style="368" hidden="1" customWidth="1"/>
    <col min="10002" max="10002" width="11.7142857142857" style="368" customWidth="1"/>
    <col min="10003" max="10003" width="6.42857142857143" style="368" customWidth="1"/>
    <col min="10004" max="10004" width="11.7142857142857" style="368" customWidth="1"/>
    <col min="10005" max="10005" width="0" style="368" hidden="1" customWidth="1"/>
    <col min="10006" max="10006" width="3.71428571428571" style="368" customWidth="1"/>
    <col min="10007" max="10007" width="11.1428571428571" style="368" customWidth="1"/>
    <col min="10008" max="10010" width="10.5714285714286" style="368"/>
    <col min="10011" max="10011" width="10.1428571428571" style="368" customWidth="1"/>
    <col min="10012" max="10240" width="10.5714285714286" style="368"/>
    <col min="10241" max="10248" width="0" style="368" hidden="1" customWidth="1"/>
    <col min="10249" max="10251" width="3.71428571428571" style="368" customWidth="1"/>
    <col min="10252" max="10252" width="12.7142857142857" style="368" customWidth="1"/>
    <col min="10253" max="10253" width="47.4285714285714" style="368" customWidth="1"/>
    <col min="10254" max="10257" width="0" style="368" hidden="1" customWidth="1"/>
    <col min="10258" max="10258" width="11.7142857142857" style="368" customWidth="1"/>
    <col min="10259" max="10259" width="6.42857142857143" style="368" customWidth="1"/>
    <col min="10260" max="10260" width="11.7142857142857" style="368" customWidth="1"/>
    <col min="10261" max="10261" width="0" style="368" hidden="1" customWidth="1"/>
    <col min="10262" max="10262" width="3.71428571428571" style="368" customWidth="1"/>
    <col min="10263" max="10263" width="11.1428571428571" style="368" customWidth="1"/>
    <col min="10264" max="10266" width="10.5714285714286" style="368"/>
    <col min="10267" max="10267" width="10.1428571428571" style="368" customWidth="1"/>
    <col min="10268" max="10496" width="10.5714285714286" style="368"/>
    <col min="10497" max="10504" width="0" style="368" hidden="1" customWidth="1"/>
    <col min="10505" max="10507" width="3.71428571428571" style="368" customWidth="1"/>
    <col min="10508" max="10508" width="12.7142857142857" style="368" customWidth="1"/>
    <col min="10509" max="10509" width="47.4285714285714" style="368" customWidth="1"/>
    <col min="10510" max="10513" width="0" style="368" hidden="1" customWidth="1"/>
    <col min="10514" max="10514" width="11.7142857142857" style="368" customWidth="1"/>
    <col min="10515" max="10515" width="6.42857142857143" style="368" customWidth="1"/>
    <col min="10516" max="10516" width="11.7142857142857" style="368" customWidth="1"/>
    <col min="10517" max="10517" width="0" style="368" hidden="1" customWidth="1"/>
    <col min="10518" max="10518" width="3.71428571428571" style="368" customWidth="1"/>
    <col min="10519" max="10519" width="11.1428571428571" style="368" customWidth="1"/>
    <col min="10520" max="10522" width="10.5714285714286" style="368"/>
    <col min="10523" max="10523" width="10.1428571428571" style="368" customWidth="1"/>
    <col min="10524" max="10752" width="10.5714285714286" style="368"/>
    <col min="10753" max="10760" width="0" style="368" hidden="1" customWidth="1"/>
    <col min="10761" max="10763" width="3.71428571428571" style="368" customWidth="1"/>
    <col min="10764" max="10764" width="12.7142857142857" style="368" customWidth="1"/>
    <col min="10765" max="10765" width="47.4285714285714" style="368" customWidth="1"/>
    <col min="10766" max="10769" width="0" style="368" hidden="1" customWidth="1"/>
    <col min="10770" max="10770" width="11.7142857142857" style="368" customWidth="1"/>
    <col min="10771" max="10771" width="6.42857142857143" style="368" customWidth="1"/>
    <col min="10772" max="10772" width="11.7142857142857" style="368" customWidth="1"/>
    <col min="10773" max="10773" width="0" style="368" hidden="1" customWidth="1"/>
    <col min="10774" max="10774" width="3.71428571428571" style="368" customWidth="1"/>
    <col min="10775" max="10775" width="11.1428571428571" style="368" customWidth="1"/>
    <col min="10776" max="10778" width="10.5714285714286" style="368"/>
    <col min="10779" max="10779" width="10.1428571428571" style="368" customWidth="1"/>
    <col min="10780" max="11008" width="10.5714285714286" style="368"/>
    <col min="11009" max="11016" width="0" style="368" hidden="1" customWidth="1"/>
    <col min="11017" max="11019" width="3.71428571428571" style="368" customWidth="1"/>
    <col min="11020" max="11020" width="12.7142857142857" style="368" customWidth="1"/>
    <col min="11021" max="11021" width="47.4285714285714" style="368" customWidth="1"/>
    <col min="11022" max="11025" width="0" style="368" hidden="1" customWidth="1"/>
    <col min="11026" max="11026" width="11.7142857142857" style="368" customWidth="1"/>
    <col min="11027" max="11027" width="6.42857142857143" style="368" customWidth="1"/>
    <col min="11028" max="11028" width="11.7142857142857" style="368" customWidth="1"/>
    <col min="11029" max="11029" width="0" style="368" hidden="1" customWidth="1"/>
    <col min="11030" max="11030" width="3.71428571428571" style="368" customWidth="1"/>
    <col min="11031" max="11031" width="11.1428571428571" style="368" customWidth="1"/>
    <col min="11032" max="11034" width="10.5714285714286" style="368"/>
    <col min="11035" max="11035" width="10.1428571428571" style="368" customWidth="1"/>
    <col min="11036" max="11264" width="10.5714285714286" style="368"/>
    <col min="11265" max="11272" width="0" style="368" hidden="1" customWidth="1"/>
    <col min="11273" max="11275" width="3.71428571428571" style="368" customWidth="1"/>
    <col min="11276" max="11276" width="12.7142857142857" style="368" customWidth="1"/>
    <col min="11277" max="11277" width="47.4285714285714" style="368" customWidth="1"/>
    <col min="11278" max="11281" width="0" style="368" hidden="1" customWidth="1"/>
    <col min="11282" max="11282" width="11.7142857142857" style="368" customWidth="1"/>
    <col min="11283" max="11283" width="6.42857142857143" style="368" customWidth="1"/>
    <col min="11284" max="11284" width="11.7142857142857" style="368" customWidth="1"/>
    <col min="11285" max="11285" width="0" style="368" hidden="1" customWidth="1"/>
    <col min="11286" max="11286" width="3.71428571428571" style="368" customWidth="1"/>
    <col min="11287" max="11287" width="11.1428571428571" style="368" customWidth="1"/>
    <col min="11288" max="11290" width="10.5714285714286" style="368"/>
    <col min="11291" max="11291" width="10.1428571428571" style="368" customWidth="1"/>
    <col min="11292" max="11520" width="10.5714285714286" style="368"/>
    <col min="11521" max="11528" width="0" style="368" hidden="1" customWidth="1"/>
    <col min="11529" max="11531" width="3.71428571428571" style="368" customWidth="1"/>
    <col min="11532" max="11532" width="12.7142857142857" style="368" customWidth="1"/>
    <col min="11533" max="11533" width="47.4285714285714" style="368" customWidth="1"/>
    <col min="11534" max="11537" width="0" style="368" hidden="1" customWidth="1"/>
    <col min="11538" max="11538" width="11.7142857142857" style="368" customWidth="1"/>
    <col min="11539" max="11539" width="6.42857142857143" style="368" customWidth="1"/>
    <col min="11540" max="11540" width="11.7142857142857" style="368" customWidth="1"/>
    <col min="11541" max="11541" width="0" style="368" hidden="1" customWidth="1"/>
    <col min="11542" max="11542" width="3.71428571428571" style="368" customWidth="1"/>
    <col min="11543" max="11543" width="11.1428571428571" style="368" customWidth="1"/>
    <col min="11544" max="11546" width="10.5714285714286" style="368"/>
    <col min="11547" max="11547" width="10.1428571428571" style="368" customWidth="1"/>
    <col min="11548" max="11776" width="10.5714285714286" style="368"/>
    <col min="11777" max="11784" width="0" style="368" hidden="1" customWidth="1"/>
    <col min="11785" max="11787" width="3.71428571428571" style="368" customWidth="1"/>
    <col min="11788" max="11788" width="12.7142857142857" style="368" customWidth="1"/>
    <col min="11789" max="11789" width="47.4285714285714" style="368" customWidth="1"/>
    <col min="11790" max="11793" width="0" style="368" hidden="1" customWidth="1"/>
    <col min="11794" max="11794" width="11.7142857142857" style="368" customWidth="1"/>
    <col min="11795" max="11795" width="6.42857142857143" style="368" customWidth="1"/>
    <col min="11796" max="11796" width="11.7142857142857" style="368" customWidth="1"/>
    <col min="11797" max="11797" width="0" style="368" hidden="1" customWidth="1"/>
    <col min="11798" max="11798" width="3.71428571428571" style="368" customWidth="1"/>
    <col min="11799" max="11799" width="11.1428571428571" style="368" customWidth="1"/>
    <col min="11800" max="11802" width="10.5714285714286" style="368"/>
    <col min="11803" max="11803" width="10.1428571428571" style="368" customWidth="1"/>
    <col min="11804" max="12032" width="10.5714285714286" style="368"/>
    <col min="12033" max="12040" width="0" style="368" hidden="1" customWidth="1"/>
    <col min="12041" max="12043" width="3.71428571428571" style="368" customWidth="1"/>
    <col min="12044" max="12044" width="12.7142857142857" style="368" customWidth="1"/>
    <col min="12045" max="12045" width="47.4285714285714" style="368" customWidth="1"/>
    <col min="12046" max="12049" width="0" style="368" hidden="1" customWidth="1"/>
    <col min="12050" max="12050" width="11.7142857142857" style="368" customWidth="1"/>
    <col min="12051" max="12051" width="6.42857142857143" style="368" customWidth="1"/>
    <col min="12052" max="12052" width="11.7142857142857" style="368" customWidth="1"/>
    <col min="12053" max="12053" width="0" style="368" hidden="1" customWidth="1"/>
    <col min="12054" max="12054" width="3.71428571428571" style="368" customWidth="1"/>
    <col min="12055" max="12055" width="11.1428571428571" style="368" customWidth="1"/>
    <col min="12056" max="12058" width="10.5714285714286" style="368"/>
    <col min="12059" max="12059" width="10.1428571428571" style="368" customWidth="1"/>
    <col min="12060" max="12288" width="10.5714285714286" style="368"/>
    <col min="12289" max="12296" width="0" style="368" hidden="1" customWidth="1"/>
    <col min="12297" max="12299" width="3.71428571428571" style="368" customWidth="1"/>
    <col min="12300" max="12300" width="12.7142857142857" style="368" customWidth="1"/>
    <col min="12301" max="12301" width="47.4285714285714" style="368" customWidth="1"/>
    <col min="12302" max="12305" width="0" style="368" hidden="1" customWidth="1"/>
    <col min="12306" max="12306" width="11.7142857142857" style="368" customWidth="1"/>
    <col min="12307" max="12307" width="6.42857142857143" style="368" customWidth="1"/>
    <col min="12308" max="12308" width="11.7142857142857" style="368" customWidth="1"/>
    <col min="12309" max="12309" width="0" style="368" hidden="1" customWidth="1"/>
    <col min="12310" max="12310" width="3.71428571428571" style="368" customWidth="1"/>
    <col min="12311" max="12311" width="11.1428571428571" style="368" customWidth="1"/>
    <col min="12312" max="12314" width="10.5714285714286" style="368"/>
    <col min="12315" max="12315" width="10.1428571428571" style="368" customWidth="1"/>
    <col min="12316" max="12544" width="10.5714285714286" style="368"/>
    <col min="12545" max="12552" width="0" style="368" hidden="1" customWidth="1"/>
    <col min="12553" max="12555" width="3.71428571428571" style="368" customWidth="1"/>
    <col min="12556" max="12556" width="12.7142857142857" style="368" customWidth="1"/>
    <col min="12557" max="12557" width="47.4285714285714" style="368" customWidth="1"/>
    <col min="12558" max="12561" width="0" style="368" hidden="1" customWidth="1"/>
    <col min="12562" max="12562" width="11.7142857142857" style="368" customWidth="1"/>
    <col min="12563" max="12563" width="6.42857142857143" style="368" customWidth="1"/>
    <col min="12564" max="12564" width="11.7142857142857" style="368" customWidth="1"/>
    <col min="12565" max="12565" width="0" style="368" hidden="1" customWidth="1"/>
    <col min="12566" max="12566" width="3.71428571428571" style="368" customWidth="1"/>
    <col min="12567" max="12567" width="11.1428571428571" style="368" customWidth="1"/>
    <col min="12568" max="12570" width="10.5714285714286" style="368"/>
    <col min="12571" max="12571" width="10.1428571428571" style="368" customWidth="1"/>
    <col min="12572" max="12800" width="10.5714285714286" style="368"/>
    <col min="12801" max="12808" width="0" style="368" hidden="1" customWidth="1"/>
    <col min="12809" max="12811" width="3.71428571428571" style="368" customWidth="1"/>
    <col min="12812" max="12812" width="12.7142857142857" style="368" customWidth="1"/>
    <col min="12813" max="12813" width="47.4285714285714" style="368" customWidth="1"/>
    <col min="12814" max="12817" width="0" style="368" hidden="1" customWidth="1"/>
    <col min="12818" max="12818" width="11.7142857142857" style="368" customWidth="1"/>
    <col min="12819" max="12819" width="6.42857142857143" style="368" customWidth="1"/>
    <col min="12820" max="12820" width="11.7142857142857" style="368" customWidth="1"/>
    <col min="12821" max="12821" width="0" style="368" hidden="1" customWidth="1"/>
    <col min="12822" max="12822" width="3.71428571428571" style="368" customWidth="1"/>
    <col min="12823" max="12823" width="11.1428571428571" style="368" customWidth="1"/>
    <col min="12824" max="12826" width="10.5714285714286" style="368"/>
    <col min="12827" max="12827" width="10.1428571428571" style="368" customWidth="1"/>
    <col min="12828" max="13056" width="10.5714285714286" style="368"/>
    <col min="13057" max="13064" width="0" style="368" hidden="1" customWidth="1"/>
    <col min="13065" max="13067" width="3.71428571428571" style="368" customWidth="1"/>
    <col min="13068" max="13068" width="12.7142857142857" style="368" customWidth="1"/>
    <col min="13069" max="13069" width="47.4285714285714" style="368" customWidth="1"/>
    <col min="13070" max="13073" width="0" style="368" hidden="1" customWidth="1"/>
    <col min="13074" max="13074" width="11.7142857142857" style="368" customWidth="1"/>
    <col min="13075" max="13075" width="6.42857142857143" style="368" customWidth="1"/>
    <col min="13076" max="13076" width="11.7142857142857" style="368" customWidth="1"/>
    <col min="13077" max="13077" width="0" style="368" hidden="1" customWidth="1"/>
    <col min="13078" max="13078" width="3.71428571428571" style="368" customWidth="1"/>
    <col min="13079" max="13079" width="11.1428571428571" style="368" customWidth="1"/>
    <col min="13080" max="13082" width="10.5714285714286" style="368"/>
    <col min="13083" max="13083" width="10.1428571428571" style="368" customWidth="1"/>
    <col min="13084" max="13312" width="10.5714285714286" style="368"/>
    <col min="13313" max="13320" width="0" style="368" hidden="1" customWidth="1"/>
    <col min="13321" max="13323" width="3.71428571428571" style="368" customWidth="1"/>
    <col min="13324" max="13324" width="12.7142857142857" style="368" customWidth="1"/>
    <col min="13325" max="13325" width="47.4285714285714" style="368" customWidth="1"/>
    <col min="13326" max="13329" width="0" style="368" hidden="1" customWidth="1"/>
    <col min="13330" max="13330" width="11.7142857142857" style="368" customWidth="1"/>
    <col min="13331" max="13331" width="6.42857142857143" style="368" customWidth="1"/>
    <col min="13332" max="13332" width="11.7142857142857" style="368" customWidth="1"/>
    <col min="13333" max="13333" width="0" style="368" hidden="1" customWidth="1"/>
    <col min="13334" max="13334" width="3.71428571428571" style="368" customWidth="1"/>
    <col min="13335" max="13335" width="11.1428571428571" style="368" customWidth="1"/>
    <col min="13336" max="13338" width="10.5714285714286" style="368"/>
    <col min="13339" max="13339" width="10.1428571428571" style="368" customWidth="1"/>
    <col min="13340" max="13568" width="10.5714285714286" style="368"/>
    <col min="13569" max="13576" width="0" style="368" hidden="1" customWidth="1"/>
    <col min="13577" max="13579" width="3.71428571428571" style="368" customWidth="1"/>
    <col min="13580" max="13580" width="12.7142857142857" style="368" customWidth="1"/>
    <col min="13581" max="13581" width="47.4285714285714" style="368" customWidth="1"/>
    <col min="13582" max="13585" width="0" style="368" hidden="1" customWidth="1"/>
    <col min="13586" max="13586" width="11.7142857142857" style="368" customWidth="1"/>
    <col min="13587" max="13587" width="6.42857142857143" style="368" customWidth="1"/>
    <col min="13588" max="13588" width="11.7142857142857" style="368" customWidth="1"/>
    <col min="13589" max="13589" width="0" style="368" hidden="1" customWidth="1"/>
    <col min="13590" max="13590" width="3.71428571428571" style="368" customWidth="1"/>
    <col min="13591" max="13591" width="11.1428571428571" style="368" customWidth="1"/>
    <col min="13592" max="13594" width="10.5714285714286" style="368"/>
    <col min="13595" max="13595" width="10.1428571428571" style="368" customWidth="1"/>
    <col min="13596" max="13824" width="10.5714285714286" style="368"/>
    <col min="13825" max="13832" width="0" style="368" hidden="1" customWidth="1"/>
    <col min="13833" max="13835" width="3.71428571428571" style="368" customWidth="1"/>
    <col min="13836" max="13836" width="12.7142857142857" style="368" customWidth="1"/>
    <col min="13837" max="13837" width="47.4285714285714" style="368" customWidth="1"/>
    <col min="13838" max="13841" width="0" style="368" hidden="1" customWidth="1"/>
    <col min="13842" max="13842" width="11.7142857142857" style="368" customWidth="1"/>
    <col min="13843" max="13843" width="6.42857142857143" style="368" customWidth="1"/>
    <col min="13844" max="13844" width="11.7142857142857" style="368" customWidth="1"/>
    <col min="13845" max="13845" width="0" style="368" hidden="1" customWidth="1"/>
    <col min="13846" max="13846" width="3.71428571428571" style="368" customWidth="1"/>
    <col min="13847" max="13847" width="11.1428571428571" style="368" customWidth="1"/>
    <col min="13848" max="13850" width="10.5714285714286" style="368"/>
    <col min="13851" max="13851" width="10.1428571428571" style="368" customWidth="1"/>
    <col min="13852" max="14080" width="10.5714285714286" style="368"/>
    <col min="14081" max="14088" width="0" style="368" hidden="1" customWidth="1"/>
    <col min="14089" max="14091" width="3.71428571428571" style="368" customWidth="1"/>
    <col min="14092" max="14092" width="12.7142857142857" style="368" customWidth="1"/>
    <col min="14093" max="14093" width="47.4285714285714" style="368" customWidth="1"/>
    <col min="14094" max="14097" width="0" style="368" hidden="1" customWidth="1"/>
    <col min="14098" max="14098" width="11.7142857142857" style="368" customWidth="1"/>
    <col min="14099" max="14099" width="6.42857142857143" style="368" customWidth="1"/>
    <col min="14100" max="14100" width="11.7142857142857" style="368" customWidth="1"/>
    <col min="14101" max="14101" width="0" style="368" hidden="1" customWidth="1"/>
    <col min="14102" max="14102" width="3.71428571428571" style="368" customWidth="1"/>
    <col min="14103" max="14103" width="11.1428571428571" style="368" customWidth="1"/>
    <col min="14104" max="14106" width="10.5714285714286" style="368"/>
    <col min="14107" max="14107" width="10.1428571428571" style="368" customWidth="1"/>
    <col min="14108" max="14336" width="10.5714285714286" style="368"/>
    <col min="14337" max="14344" width="0" style="368" hidden="1" customWidth="1"/>
    <col min="14345" max="14347" width="3.71428571428571" style="368" customWidth="1"/>
    <col min="14348" max="14348" width="12.7142857142857" style="368" customWidth="1"/>
    <col min="14349" max="14349" width="47.4285714285714" style="368" customWidth="1"/>
    <col min="14350" max="14353" width="0" style="368" hidden="1" customWidth="1"/>
    <col min="14354" max="14354" width="11.7142857142857" style="368" customWidth="1"/>
    <col min="14355" max="14355" width="6.42857142857143" style="368" customWidth="1"/>
    <col min="14356" max="14356" width="11.7142857142857" style="368" customWidth="1"/>
    <col min="14357" max="14357" width="0" style="368" hidden="1" customWidth="1"/>
    <col min="14358" max="14358" width="3.71428571428571" style="368" customWidth="1"/>
    <col min="14359" max="14359" width="11.1428571428571" style="368" customWidth="1"/>
    <col min="14360" max="14362" width="10.5714285714286" style="368"/>
    <col min="14363" max="14363" width="10.1428571428571" style="368" customWidth="1"/>
    <col min="14364" max="14592" width="10.5714285714286" style="368"/>
    <col min="14593" max="14600" width="0" style="368" hidden="1" customWidth="1"/>
    <col min="14601" max="14603" width="3.71428571428571" style="368" customWidth="1"/>
    <col min="14604" max="14604" width="12.7142857142857" style="368" customWidth="1"/>
    <col min="14605" max="14605" width="47.4285714285714" style="368" customWidth="1"/>
    <col min="14606" max="14609" width="0" style="368" hidden="1" customWidth="1"/>
    <col min="14610" max="14610" width="11.7142857142857" style="368" customWidth="1"/>
    <col min="14611" max="14611" width="6.42857142857143" style="368" customWidth="1"/>
    <col min="14612" max="14612" width="11.7142857142857" style="368" customWidth="1"/>
    <col min="14613" max="14613" width="0" style="368" hidden="1" customWidth="1"/>
    <col min="14614" max="14614" width="3.71428571428571" style="368" customWidth="1"/>
    <col min="14615" max="14615" width="11.1428571428571" style="368" customWidth="1"/>
    <col min="14616" max="14618" width="10.5714285714286" style="368"/>
    <col min="14619" max="14619" width="10.1428571428571" style="368" customWidth="1"/>
    <col min="14620" max="14848" width="10.5714285714286" style="368"/>
    <col min="14849" max="14856" width="0" style="368" hidden="1" customWidth="1"/>
    <col min="14857" max="14859" width="3.71428571428571" style="368" customWidth="1"/>
    <col min="14860" max="14860" width="12.7142857142857" style="368" customWidth="1"/>
    <col min="14861" max="14861" width="47.4285714285714" style="368" customWidth="1"/>
    <col min="14862" max="14865" width="0" style="368" hidden="1" customWidth="1"/>
    <col min="14866" max="14866" width="11.7142857142857" style="368" customWidth="1"/>
    <col min="14867" max="14867" width="6.42857142857143" style="368" customWidth="1"/>
    <col min="14868" max="14868" width="11.7142857142857" style="368" customWidth="1"/>
    <col min="14869" max="14869" width="0" style="368" hidden="1" customWidth="1"/>
    <col min="14870" max="14870" width="3.71428571428571" style="368" customWidth="1"/>
    <col min="14871" max="14871" width="11.1428571428571" style="368" customWidth="1"/>
    <col min="14872" max="14874" width="10.5714285714286" style="368"/>
    <col min="14875" max="14875" width="10.1428571428571" style="368" customWidth="1"/>
    <col min="14876" max="15104" width="10.5714285714286" style="368"/>
    <col min="15105" max="15112" width="0" style="368" hidden="1" customWidth="1"/>
    <col min="15113" max="15115" width="3.71428571428571" style="368" customWidth="1"/>
    <col min="15116" max="15116" width="12.7142857142857" style="368" customWidth="1"/>
    <col min="15117" max="15117" width="47.4285714285714" style="368" customWidth="1"/>
    <col min="15118" max="15121" width="0" style="368" hidden="1" customWidth="1"/>
    <col min="15122" max="15122" width="11.7142857142857" style="368" customWidth="1"/>
    <col min="15123" max="15123" width="6.42857142857143" style="368" customWidth="1"/>
    <col min="15124" max="15124" width="11.7142857142857" style="368" customWidth="1"/>
    <col min="15125" max="15125" width="0" style="368" hidden="1" customWidth="1"/>
    <col min="15126" max="15126" width="3.71428571428571" style="368" customWidth="1"/>
    <col min="15127" max="15127" width="11.1428571428571" style="368" customWidth="1"/>
    <col min="15128" max="15130" width="10.5714285714286" style="368"/>
    <col min="15131" max="15131" width="10.1428571428571" style="368" customWidth="1"/>
    <col min="15132" max="15360" width="10.5714285714286" style="368"/>
    <col min="15361" max="15368" width="0" style="368" hidden="1" customWidth="1"/>
    <col min="15369" max="15371" width="3.71428571428571" style="368" customWidth="1"/>
    <col min="15372" max="15372" width="12.7142857142857" style="368" customWidth="1"/>
    <col min="15373" max="15373" width="47.4285714285714" style="368" customWidth="1"/>
    <col min="15374" max="15377" width="0" style="368" hidden="1" customWidth="1"/>
    <col min="15378" max="15378" width="11.7142857142857" style="368" customWidth="1"/>
    <col min="15379" max="15379" width="6.42857142857143" style="368" customWidth="1"/>
    <col min="15380" max="15380" width="11.7142857142857" style="368" customWidth="1"/>
    <col min="15381" max="15381" width="0" style="368" hidden="1" customWidth="1"/>
    <col min="15382" max="15382" width="3.71428571428571" style="368" customWidth="1"/>
    <col min="15383" max="15383" width="11.1428571428571" style="368" customWidth="1"/>
    <col min="15384" max="15386" width="10.5714285714286" style="368"/>
    <col min="15387" max="15387" width="10.1428571428571" style="368" customWidth="1"/>
    <col min="15388" max="15616" width="10.5714285714286" style="368"/>
    <col min="15617" max="15624" width="0" style="368" hidden="1" customWidth="1"/>
    <col min="15625" max="15627" width="3.71428571428571" style="368" customWidth="1"/>
    <col min="15628" max="15628" width="12.7142857142857" style="368" customWidth="1"/>
    <col min="15629" max="15629" width="47.4285714285714" style="368" customWidth="1"/>
    <col min="15630" max="15633" width="0" style="368" hidden="1" customWidth="1"/>
    <col min="15634" max="15634" width="11.7142857142857" style="368" customWidth="1"/>
    <col min="15635" max="15635" width="6.42857142857143" style="368" customWidth="1"/>
    <col min="15636" max="15636" width="11.7142857142857" style="368" customWidth="1"/>
    <col min="15637" max="15637" width="0" style="368" hidden="1" customWidth="1"/>
    <col min="15638" max="15638" width="3.71428571428571" style="368" customWidth="1"/>
    <col min="15639" max="15639" width="11.1428571428571" style="368" customWidth="1"/>
    <col min="15640" max="15642" width="10.5714285714286" style="368"/>
    <col min="15643" max="15643" width="10.1428571428571" style="368" customWidth="1"/>
    <col min="15644" max="15872" width="10.5714285714286" style="368"/>
    <col min="15873" max="15880" width="0" style="368" hidden="1" customWidth="1"/>
    <col min="15881" max="15883" width="3.71428571428571" style="368" customWidth="1"/>
    <col min="15884" max="15884" width="12.7142857142857" style="368" customWidth="1"/>
    <col min="15885" max="15885" width="47.4285714285714" style="368" customWidth="1"/>
    <col min="15886" max="15889" width="0" style="368" hidden="1" customWidth="1"/>
    <col min="15890" max="15890" width="11.7142857142857" style="368" customWidth="1"/>
    <col min="15891" max="15891" width="6.42857142857143" style="368" customWidth="1"/>
    <col min="15892" max="15892" width="11.7142857142857" style="368" customWidth="1"/>
    <col min="15893" max="15893" width="0" style="368" hidden="1" customWidth="1"/>
    <col min="15894" max="15894" width="3.71428571428571" style="368" customWidth="1"/>
    <col min="15895" max="15895" width="11.1428571428571" style="368" customWidth="1"/>
    <col min="15896" max="15898" width="10.5714285714286" style="368"/>
    <col min="15899" max="15899" width="10.1428571428571" style="368" customWidth="1"/>
    <col min="15900" max="16128" width="10.5714285714286" style="368"/>
    <col min="16129" max="16136" width="0" style="368" hidden="1" customWidth="1"/>
    <col min="16137" max="16139" width="3.71428571428571" style="368" customWidth="1"/>
    <col min="16140" max="16140" width="12.7142857142857" style="368" customWidth="1"/>
    <col min="16141" max="16141" width="47.4285714285714" style="368" customWidth="1"/>
    <col min="16142" max="16145" width="0" style="368" hidden="1" customWidth="1"/>
    <col min="16146" max="16146" width="11.7142857142857" style="368" customWidth="1"/>
    <col min="16147" max="16147" width="6.42857142857143" style="368" customWidth="1"/>
    <col min="16148" max="16148" width="11.7142857142857" style="368" customWidth="1"/>
    <col min="16149" max="16149" width="0" style="368" hidden="1" customWidth="1"/>
    <col min="16150" max="16150" width="3.71428571428571" style="368" customWidth="1"/>
    <col min="16151" max="16151" width="11.1428571428571" style="368" customWidth="1"/>
    <col min="16152" max="16154" width="10.5714285714286" style="368"/>
    <col min="16155" max="16155" width="10.1428571428571" style="368" customWidth="1"/>
    <col min="16156" max="16384" width="10.5714285714286" style="368"/>
  </cols>
  <sheetData>
    <row r="1" ht="14.25" hidden="1"/>
    <row r="2" ht="14.25" hidden="1"/>
    <row r="3" ht="14.25" hidden="1"/>
    <row r="4" spans="10:21" ht="3" customHeight="1">
      <c r="J4" s="373"/>
      <c r="K4" s="373"/>
      <c r="L4" s="369"/>
      <c r="M4" s="369"/>
      <c r="N4" s="369"/>
      <c r="O4" s="376"/>
      <c r="P4" s="376"/>
      <c r="Q4" s="376"/>
      <c r="R4" s="376"/>
      <c r="S4" s="376"/>
      <c r="T4" s="376"/>
      <c r="U4" s="369"/>
    </row>
    <row r="5" spans="10:21" ht="22.5" customHeight="1">
      <c r="J5" s="373"/>
      <c r="K5" s="373"/>
      <c r="L5" s="1172" t="s">
        <v>586</v>
      </c>
      <c r="M5" s="1172"/>
      <c r="N5" s="1172"/>
      <c r="O5" s="1172"/>
      <c r="P5" s="1172"/>
      <c r="Q5" s="1172"/>
      <c r="R5" s="1172"/>
      <c r="S5" s="1172"/>
      <c r="T5" s="1172"/>
      <c r="U5" s="389"/>
    </row>
    <row r="6" spans="10:21" ht="3" customHeight="1">
      <c r="J6" s="373"/>
      <c r="K6" s="373"/>
      <c r="L6" s="369"/>
      <c r="M6" s="369"/>
      <c r="N6" s="369"/>
      <c r="O6" s="372"/>
      <c r="P6" s="372"/>
      <c r="Q6" s="372"/>
      <c r="R6" s="372"/>
      <c r="S6" s="372"/>
      <c r="T6" s="372"/>
      <c r="U6" s="369"/>
    </row>
    <row r="7" spans="1:28" s="668" customFormat="1" ht="5.25" hidden="1">
      <c r="A7" s="1042"/>
      <c r="B7" s="1042"/>
      <c r="C7" s="1042"/>
      <c r="D7" s="1042"/>
      <c r="E7" s="1042"/>
      <c r="F7" s="1042"/>
      <c r="G7" s="1042"/>
      <c r="H7" s="1042"/>
      <c r="L7" s="1092"/>
      <c r="M7" s="968"/>
      <c r="O7" s="1178"/>
      <c r="P7" s="1178"/>
      <c r="Q7" s="1178"/>
      <c r="R7" s="1178"/>
      <c r="S7" s="1178"/>
      <c r="T7" s="1178"/>
      <c r="U7" s="702"/>
      <c r="V7" s="702"/>
      <c r="X7" s="1042"/>
      <c r="Y7" s="1042"/>
      <c r="Z7" s="1042"/>
      <c r="AA7" s="1042"/>
      <c r="AB7" s="1042"/>
    </row>
    <row r="8" spans="7:34" s="383" customFormat="1" ht="18.75">
      <c r="G8" s="382"/>
      <c r="H8" s="382"/>
      <c r="L8" s="391"/>
      <c r="M8" s="508" t="str">
        <f>"Дата подачи заявления об "&amp;IF(datePr_ch="","утверждении","изменении")&amp;" тарифов"</f>
        <v>Дата подачи заявления об утверждении тарифов</v>
      </c>
      <c r="N8" s="1046"/>
      <c r="O8" s="1179" t="str">
        <f>IF(datePr_ch="",IF(datePr="","",datePr),datePr_ch)</f>
        <v>25.04.2023</v>
      </c>
      <c r="P8" s="1179"/>
      <c r="Q8" s="1179"/>
      <c r="R8" s="1179"/>
      <c r="S8" s="1179"/>
      <c r="T8" s="1179"/>
      <c r="U8" s="557"/>
      <c r="X8" s="397"/>
      <c r="Y8" s="397"/>
      <c r="Z8" s="397"/>
      <c r="AA8" s="397"/>
      <c r="AB8" s="397"/>
      <c r="AC8" s="397"/>
      <c r="AD8" s="397"/>
      <c r="AE8" s="397"/>
      <c r="AF8" s="397"/>
      <c r="AG8" s="397"/>
      <c r="AH8" s="397"/>
    </row>
    <row r="9" spans="7:34" s="383" customFormat="1" ht="22.5">
      <c r="G9" s="382"/>
      <c r="H9" s="382"/>
      <c r="L9" s="444"/>
      <c r="M9" s="508" t="str">
        <f>"Номер подачи заявления об "&amp;IF(numberPr_ch="","утверждении","изменении")&amp;" тарифов"</f>
        <v>Номер подачи заявления об утверждении тарифов</v>
      </c>
      <c r="N9" s="1046"/>
      <c r="O9" s="1179" t="str">
        <f>IF(numberPr_ch="",IF(numberPr="","",numberPr),numberPr_ch)</f>
        <v>01-03/0106</v>
      </c>
      <c r="P9" s="1179"/>
      <c r="Q9" s="1179"/>
      <c r="R9" s="1179"/>
      <c r="S9" s="1179"/>
      <c r="T9" s="1179"/>
      <c r="U9" s="557"/>
      <c r="X9" s="397"/>
      <c r="Y9" s="397"/>
      <c r="Z9" s="397"/>
      <c r="AA9" s="397"/>
      <c r="AB9" s="397"/>
      <c r="AC9" s="397"/>
      <c r="AD9" s="397"/>
      <c r="AE9" s="397"/>
      <c r="AF9" s="397"/>
      <c r="AG9" s="397"/>
      <c r="AH9" s="397"/>
    </row>
    <row r="10" spans="1:28" s="668" customFormat="1" ht="5.25" hidden="1">
      <c r="A10" s="1042"/>
      <c r="B10" s="1042"/>
      <c r="C10" s="1042"/>
      <c r="D10" s="1042"/>
      <c r="E10" s="1042"/>
      <c r="F10" s="1042"/>
      <c r="G10" s="1042"/>
      <c r="H10" s="1042"/>
      <c r="L10" s="1092"/>
      <c r="M10" s="968"/>
      <c r="O10" s="1178"/>
      <c r="P10" s="1178"/>
      <c r="Q10" s="1178"/>
      <c r="R10" s="1178"/>
      <c r="S10" s="1178"/>
      <c r="T10" s="1178"/>
      <c r="U10" s="702"/>
      <c r="V10" s="702"/>
      <c r="X10" s="1042"/>
      <c r="Y10" s="1042"/>
      <c r="Z10" s="1042"/>
      <c r="AA10" s="1042"/>
      <c r="AB10" s="1042"/>
    </row>
    <row r="11" spans="7:34" s="383" customFormat="1" ht="11.25" hidden="1">
      <c r="G11" s="382"/>
      <c r="H11" s="382"/>
      <c r="L11" s="1173"/>
      <c r="M11" s="1173"/>
      <c r="N11" s="380"/>
      <c r="O11" s="1205"/>
      <c r="P11" s="1205"/>
      <c r="Q11" s="1205"/>
      <c r="R11" s="1205"/>
      <c r="S11" s="1205"/>
      <c r="T11" s="1205"/>
      <c r="U11" s="395" t="s">
        <v>356</v>
      </c>
      <c r="X11" s="397"/>
      <c r="Y11" s="397"/>
      <c r="Z11" s="397"/>
      <c r="AA11" s="397"/>
      <c r="AB11" s="397"/>
      <c r="AC11" s="397"/>
      <c r="AD11" s="397"/>
      <c r="AE11" s="397"/>
      <c r="AF11" s="397"/>
      <c r="AG11" s="397"/>
      <c r="AH11" s="397"/>
    </row>
    <row r="12" spans="10:21" ht="14.25">
      <c r="J12" s="373"/>
      <c r="K12" s="373"/>
      <c r="L12" s="369"/>
      <c r="M12" s="369"/>
      <c r="N12" s="369"/>
      <c r="O12" s="1203"/>
      <c r="P12" s="1203"/>
      <c r="Q12" s="1203"/>
      <c r="R12" s="1203"/>
      <c r="S12" s="1203"/>
      <c r="T12" s="1203"/>
      <c r="U12" s="1203"/>
    </row>
    <row r="13" spans="10:23" ht="14.25">
      <c r="J13" s="373"/>
      <c r="K13" s="373"/>
      <c r="L13" s="1118" t="s">
        <v>422</v>
      </c>
      <c r="M13" s="1118"/>
      <c r="N13" s="1118"/>
      <c r="O13" s="1118"/>
      <c r="P13" s="1118"/>
      <c r="Q13" s="1118"/>
      <c r="R13" s="1118"/>
      <c r="S13" s="1118"/>
      <c r="T13" s="1118"/>
      <c r="U13" s="1118"/>
      <c r="V13" s="1118"/>
      <c r="W13" s="1118" t="s">
        <v>423</v>
      </c>
    </row>
    <row r="14" spans="10:23" ht="14.25" customHeight="1">
      <c r="J14" s="373"/>
      <c r="K14" s="373"/>
      <c r="L14" s="1186" t="s">
        <v>87</v>
      </c>
      <c r="M14" s="1186" t="s">
        <v>572</v>
      </c>
      <c r="N14" s="413"/>
      <c r="O14" s="1187" t="s">
        <v>574</v>
      </c>
      <c r="P14" s="1188"/>
      <c r="Q14" s="1188"/>
      <c r="R14" s="1188"/>
      <c r="S14" s="1188"/>
      <c r="T14" s="1189"/>
      <c r="U14" s="1169" t="s">
        <v>324</v>
      </c>
      <c r="V14" s="1183" t="s">
        <v>259</v>
      </c>
      <c r="W14" s="1118"/>
    </row>
    <row r="15" spans="7:34" s="415" customFormat="1" ht="14.25" customHeight="1">
      <c r="G15" s="423"/>
      <c r="H15" s="423"/>
      <c r="I15" s="423"/>
      <c r="J15" s="421"/>
      <c r="K15" s="421"/>
      <c r="L15" s="1186"/>
      <c r="M15" s="1186"/>
      <c r="N15" s="413"/>
      <c r="O15" s="1192" t="s">
        <v>548</v>
      </c>
      <c r="P15" s="1190" t="s">
        <v>255</v>
      </c>
      <c r="Q15" s="1191"/>
      <c r="R15" s="1167" t="s">
        <v>585</v>
      </c>
      <c r="S15" s="1167"/>
      <c r="T15" s="1168"/>
      <c r="U15" s="1170"/>
      <c r="V15" s="1184"/>
      <c r="W15" s="1118"/>
      <c r="X15" s="476"/>
      <c r="Y15" s="476"/>
      <c r="Z15" s="476"/>
      <c r="AA15" s="476"/>
      <c r="AB15" s="476"/>
      <c r="AC15" s="476"/>
      <c r="AD15" s="476"/>
      <c r="AE15" s="476"/>
      <c r="AF15" s="476"/>
      <c r="AG15" s="476"/>
      <c r="AH15" s="476"/>
    </row>
    <row r="16" spans="10:23" ht="33.75">
      <c r="J16" s="373"/>
      <c r="K16" s="373"/>
      <c r="L16" s="1186"/>
      <c r="M16" s="1186"/>
      <c r="N16" s="412"/>
      <c r="O16" s="1193"/>
      <c r="P16" s="427" t="s">
        <v>640</v>
      </c>
      <c r="Q16" s="427" t="s">
        <v>641</v>
      </c>
      <c r="R16" s="428" t="s">
        <v>258</v>
      </c>
      <c r="S16" s="1181" t="s">
        <v>257</v>
      </c>
      <c r="T16" s="1182"/>
      <c r="U16" s="1171"/>
      <c r="V16" s="1185"/>
      <c r="W16" s="1118"/>
    </row>
    <row r="17" spans="10:23" ht="14.25">
      <c r="J17" s="373"/>
      <c r="K17" s="381">
        <v>1</v>
      </c>
      <c r="L17" s="370" t="s">
        <v>88</v>
      </c>
      <c r="M17" s="370" t="s">
        <v>47</v>
      </c>
      <c r="N17" s="388" t="s">
        <v>47</v>
      </c>
      <c r="O17" s="379">
        <f ca="1">OFFSET(O17,0,-1)+1</f>
        <v>3</v>
      </c>
      <c r="P17" s="379">
        <f ca="1">OFFSET(P17,0,-1)+1</f>
        <v>4</v>
      </c>
      <c r="Q17" s="379">
        <f ca="1">OFFSET(Q17,0,-1)+1</f>
        <v>5</v>
      </c>
      <c r="R17" s="379">
        <f ca="1">OFFSET(R17,0,-1)+1</f>
        <v>6</v>
      </c>
      <c r="S17" s="1174">
        <f ca="1">OFFSET(S17,0,-1)+1</f>
        <v>7</v>
      </c>
      <c r="T17" s="1174"/>
      <c r="U17" s="379">
        <f ca="1">OFFSET(U17,0,-2)+1</f>
        <v>8</v>
      </c>
      <c r="V17" s="387">
        <f ca="1">OFFSET(V17,0,-1)</f>
        <v>8</v>
      </c>
      <c r="W17" s="379">
        <f ca="1">OFFSET(W17,0,-1)+1</f>
        <v>9</v>
      </c>
    </row>
    <row r="18" spans="1:23" ht="22.5">
      <c r="A18" s="1157">
        <v>1</v>
      </c>
      <c r="B18" s="810"/>
      <c r="C18" s="810"/>
      <c r="D18" s="810"/>
      <c r="E18" s="811"/>
      <c r="F18" s="812"/>
      <c r="G18" s="812"/>
      <c r="H18" s="812"/>
      <c r="I18" s="813"/>
      <c r="J18" s="808"/>
      <c r="K18" s="815"/>
      <c r="L18" s="484">
        <f>mergeValue(A18)</f>
        <v>1</v>
      </c>
      <c r="M18" s="532" t="s">
        <v>18</v>
      </c>
      <c r="N18" s="471"/>
      <c r="O18" s="1200"/>
      <c r="P18" s="1200"/>
      <c r="Q18" s="1200"/>
      <c r="R18" s="1200"/>
      <c r="S18" s="1200"/>
      <c r="T18" s="1200"/>
      <c r="U18" s="1200"/>
      <c r="V18" s="1200"/>
      <c r="W18" s="1050" t="s">
        <v>687</v>
      </c>
    </row>
    <row r="19" spans="1:23" ht="22.5">
      <c r="A19" s="1157"/>
      <c r="B19" s="1157">
        <v>1</v>
      </c>
      <c r="C19" s="810"/>
      <c r="D19" s="810"/>
      <c r="E19" s="812"/>
      <c r="F19" s="812"/>
      <c r="G19" s="812"/>
      <c r="H19" s="812"/>
      <c r="I19" s="807"/>
      <c r="J19" s="806"/>
      <c r="K19" s="809"/>
      <c r="L19" s="484" t="str">
        <f>mergeValue(A19)&amp;"."&amp;mergeValue(B19)</f>
        <v>1.1</v>
      </c>
      <c r="M19" s="438" t="s">
        <v>14</v>
      </c>
      <c r="N19" s="471"/>
      <c r="O19" s="1200"/>
      <c r="P19" s="1200"/>
      <c r="Q19" s="1200"/>
      <c r="R19" s="1200"/>
      <c r="S19" s="1200"/>
      <c r="T19" s="1200"/>
      <c r="U19" s="1200"/>
      <c r="V19" s="1200"/>
      <c r="W19" s="1050" t="s">
        <v>436</v>
      </c>
    </row>
    <row r="20" spans="1:23" ht="22.5">
      <c r="A20" s="1157"/>
      <c r="B20" s="1157"/>
      <c r="C20" s="1157">
        <v>1</v>
      </c>
      <c r="D20" s="810"/>
      <c r="E20" s="812"/>
      <c r="F20" s="812"/>
      <c r="G20" s="812"/>
      <c r="H20" s="812"/>
      <c r="I20" s="814"/>
      <c r="J20" s="806"/>
      <c r="K20" s="809"/>
      <c r="L20" s="484" t="str">
        <f>mergeValue(A20)&amp;"."&amp;mergeValue(B20)&amp;"."&amp;mergeValue(C20)</f>
        <v>1.1.1</v>
      </c>
      <c r="M20" s="439" t="s">
        <v>6</v>
      </c>
      <c r="N20" s="471"/>
      <c r="O20" s="1200"/>
      <c r="P20" s="1200"/>
      <c r="Q20" s="1200"/>
      <c r="R20" s="1200"/>
      <c r="S20" s="1200"/>
      <c r="T20" s="1200"/>
      <c r="U20" s="1200"/>
      <c r="V20" s="1200"/>
      <c r="W20" s="1050" t="s">
        <v>570</v>
      </c>
    </row>
    <row r="21" spans="1:23" ht="22.5">
      <c r="A21" s="1157"/>
      <c r="B21" s="1157"/>
      <c r="C21" s="1157"/>
      <c r="D21" s="1157">
        <v>1</v>
      </c>
      <c r="E21" s="812"/>
      <c r="F21" s="812"/>
      <c r="G21" s="812"/>
      <c r="H21" s="812"/>
      <c r="I21" s="814"/>
      <c r="J21" s="806"/>
      <c r="K21" s="809"/>
      <c r="L21" s="484" t="str">
        <f>mergeValue(A21)&amp;"."&amp;mergeValue(B21)&amp;"."&amp;mergeValue(C21)&amp;"."&amp;mergeValue(D21)</f>
        <v>1.1.1.1</v>
      </c>
      <c r="M21" s="440" t="s">
        <v>20</v>
      </c>
      <c r="N21" s="471"/>
      <c r="O21" s="1200"/>
      <c r="P21" s="1200"/>
      <c r="Q21" s="1200"/>
      <c r="R21" s="1200"/>
      <c r="S21" s="1200"/>
      <c r="T21" s="1200"/>
      <c r="U21" s="1200"/>
      <c r="V21" s="1200"/>
      <c r="W21" s="1050" t="s">
        <v>571</v>
      </c>
    </row>
    <row r="22" spans="1:23" ht="11.25" customHeight="1" hidden="1">
      <c r="A22" s="1157"/>
      <c r="B22" s="1157"/>
      <c r="C22" s="1157"/>
      <c r="D22" s="1157"/>
      <c r="E22" s="1157">
        <v>1</v>
      </c>
      <c r="F22" s="812"/>
      <c r="G22" s="812"/>
      <c r="H22" s="810">
        <v>1</v>
      </c>
      <c r="I22" s="1157">
        <v>1</v>
      </c>
      <c r="J22" s="812"/>
      <c r="K22" s="817"/>
      <c r="L22" s="484"/>
      <c r="M22" s="446"/>
      <c r="N22" s="472"/>
      <c r="O22" s="522"/>
      <c r="P22" s="522"/>
      <c r="Q22" s="522"/>
      <c r="R22" s="522"/>
      <c r="S22" s="522"/>
      <c r="T22" s="522"/>
      <c r="U22" s="522"/>
      <c r="V22" s="400"/>
      <c r="W22" s="1011"/>
    </row>
    <row r="23" spans="1:27" ht="33.75">
      <c r="A23" s="1157"/>
      <c r="B23" s="1157"/>
      <c r="C23" s="1157"/>
      <c r="D23" s="1157"/>
      <c r="E23" s="1157"/>
      <c r="F23" s="1157">
        <v>1</v>
      </c>
      <c r="G23" s="810"/>
      <c r="H23" s="810"/>
      <c r="I23" s="1157"/>
      <c r="J23" s="1157">
        <v>1</v>
      </c>
      <c r="K23" s="818"/>
      <c r="L23" s="484" t="str">
        <f>mergeValue(A23)&amp;"."&amp;mergeValue(B23)&amp;"."&amp;mergeValue(C23)&amp;"."&amp;mergeValue(D23)&amp;"."&amp;mergeValue(F23)</f>
        <v>1.1.1.1.1</v>
      </c>
      <c r="M23" s="447" t="s">
        <v>8</v>
      </c>
      <c r="N23" s="472"/>
      <c r="O23" s="1159"/>
      <c r="P23" s="1159"/>
      <c r="Q23" s="1159"/>
      <c r="R23" s="1159"/>
      <c r="S23" s="1159"/>
      <c r="T23" s="1159"/>
      <c r="U23" s="1159"/>
      <c r="V23" s="1159"/>
      <c r="W23" s="1050" t="s">
        <v>689</v>
      </c>
      <c r="Y23" s="396" t="str">
        <f>strCheckUnique(Z23:Z26)</f>
        <v/>
      </c>
      <c r="AA23" s="396"/>
    </row>
    <row r="24" spans="1:29" ht="99" customHeight="1">
      <c r="A24" s="1157"/>
      <c r="B24" s="1157"/>
      <c r="C24" s="1157"/>
      <c r="D24" s="1157"/>
      <c r="E24" s="1157"/>
      <c r="F24" s="1157"/>
      <c r="G24" s="810">
        <v>1</v>
      </c>
      <c r="H24" s="810"/>
      <c r="I24" s="1157"/>
      <c r="J24" s="1157"/>
      <c r="K24" s="818">
        <v>1</v>
      </c>
      <c r="L24" s="484" t="str">
        <f>mergeValue(A24)&amp;"."&amp;mergeValue(B24)&amp;"."&amp;mergeValue(C24)&amp;"."&amp;mergeValue(D24)&amp;"."&amp;mergeValue(F24)&amp;"."&amp;mergeValue(G24)</f>
        <v>1.1.1.1.1.1</v>
      </c>
      <c r="M24" s="1010"/>
      <c r="N24" s="477"/>
      <c r="O24" s="454"/>
      <c r="P24" s="454"/>
      <c r="Q24" s="962"/>
      <c r="R24" s="1163"/>
      <c r="S24" s="1165" t="s">
        <v>80</v>
      </c>
      <c r="T24" s="1163"/>
      <c r="U24" s="1165" t="s">
        <v>81</v>
      </c>
      <c r="V24" s="469"/>
      <c r="W24" s="1175" t="s">
        <v>702</v>
      </c>
      <c r="X24" s="392" t="str">
        <f>strCheckDate(O25:V25)</f>
        <v/>
      </c>
      <c r="Y24" s="396"/>
      <c r="Z24" s="396" t="str">
        <f>IF(M24="","",M24)</f>
        <v/>
      </c>
      <c r="AA24" s="396"/>
      <c r="AB24" s="396"/>
      <c r="AC24" s="396"/>
    </row>
    <row r="25" spans="1:23" ht="11.25" hidden="1">
      <c r="A25" s="1157"/>
      <c r="B25" s="1157"/>
      <c r="C25" s="1157"/>
      <c r="D25" s="1157"/>
      <c r="E25" s="1157"/>
      <c r="F25" s="1157"/>
      <c r="G25" s="810"/>
      <c r="H25" s="810"/>
      <c r="I25" s="1157"/>
      <c r="J25" s="1157"/>
      <c r="K25" s="818"/>
      <c r="L25" s="491"/>
      <c r="M25" s="537"/>
      <c r="N25" s="477"/>
      <c r="O25" s="454"/>
      <c r="P25" s="454"/>
      <c r="Q25" s="475" t="str">
        <f>R24&amp;"-"&amp;T24</f>
        <v>-</v>
      </c>
      <c r="R25" s="1164"/>
      <c r="S25" s="1165"/>
      <c r="T25" s="1164"/>
      <c r="U25" s="1165"/>
      <c r="V25" s="469"/>
      <c r="W25" s="1176"/>
    </row>
    <row r="26" spans="1:34" s="367" customFormat="1" ht="15" customHeight="1">
      <c r="A26" s="1157"/>
      <c r="B26" s="1157"/>
      <c r="C26" s="1157"/>
      <c r="D26" s="1157"/>
      <c r="E26" s="1157"/>
      <c r="F26" s="1157"/>
      <c r="G26" s="812"/>
      <c r="H26" s="810"/>
      <c r="I26" s="1157"/>
      <c r="J26" s="1157"/>
      <c r="K26" s="817"/>
      <c r="L26" s="430"/>
      <c r="M26" s="448" t="s">
        <v>23</v>
      </c>
      <c r="N26" s="443"/>
      <c r="O26" s="437"/>
      <c r="P26" s="437"/>
      <c r="Q26" s="437"/>
      <c r="R26" s="464"/>
      <c r="S26" s="456"/>
      <c r="T26" s="455"/>
      <c r="U26" s="443"/>
      <c r="V26" s="452"/>
      <c r="W26" s="1177"/>
      <c r="X26" s="393"/>
      <c r="Y26" s="393"/>
      <c r="Z26" s="393"/>
      <c r="AA26" s="393"/>
      <c r="AB26" s="393"/>
      <c r="AC26" s="393"/>
      <c r="AD26" s="393"/>
      <c r="AE26" s="393"/>
      <c r="AF26" s="393"/>
      <c r="AG26" s="393"/>
      <c r="AH26" s="393"/>
    </row>
    <row r="27" spans="1:34" s="367" customFormat="1" ht="15" customHeight="1">
      <c r="A27" s="1157"/>
      <c r="B27" s="1157"/>
      <c r="C27" s="1157"/>
      <c r="D27" s="1157"/>
      <c r="E27" s="1157"/>
      <c r="F27" s="812"/>
      <c r="G27" s="812"/>
      <c r="H27" s="810"/>
      <c r="I27" s="1157"/>
      <c r="J27" s="812"/>
      <c r="K27" s="817"/>
      <c r="L27" s="430"/>
      <c r="M27" s="443" t="s">
        <v>9</v>
      </c>
      <c r="N27" s="442"/>
      <c r="O27" s="437"/>
      <c r="P27" s="437"/>
      <c r="Q27" s="437"/>
      <c r="R27" s="464"/>
      <c r="S27" s="456"/>
      <c r="T27" s="455"/>
      <c r="U27" s="442"/>
      <c r="V27" s="456"/>
      <c r="W27" s="452"/>
      <c r="X27" s="393"/>
      <c r="Y27" s="393"/>
      <c r="Z27" s="393"/>
      <c r="AA27" s="393"/>
      <c r="AB27" s="393"/>
      <c r="AC27" s="393"/>
      <c r="AD27" s="393"/>
      <c r="AE27" s="393"/>
      <c r="AF27" s="393"/>
      <c r="AG27" s="393"/>
      <c r="AH27" s="393"/>
    </row>
    <row r="28" spans="1:34" s="367" customFormat="1" ht="0.2" customHeight="1">
      <c r="A28" s="1157"/>
      <c r="B28" s="1157"/>
      <c r="C28" s="1157"/>
      <c r="D28" s="1157"/>
      <c r="E28" s="816"/>
      <c r="F28" s="812"/>
      <c r="G28" s="812"/>
      <c r="H28" s="812"/>
      <c r="I28" s="808"/>
      <c r="J28" s="805"/>
      <c r="K28" s="815"/>
      <c r="L28" s="430"/>
      <c r="M28" s="443"/>
      <c r="N28" s="441"/>
      <c r="O28" s="437"/>
      <c r="P28" s="437"/>
      <c r="Q28" s="437"/>
      <c r="R28" s="464"/>
      <c r="S28" s="456"/>
      <c r="T28" s="455"/>
      <c r="U28" s="441"/>
      <c r="V28" s="456"/>
      <c r="W28" s="452"/>
      <c r="X28" s="393"/>
      <c r="Y28" s="393"/>
      <c r="Z28" s="393"/>
      <c r="AA28" s="393"/>
      <c r="AB28" s="393"/>
      <c r="AC28" s="393"/>
      <c r="AD28" s="393"/>
      <c r="AE28" s="393"/>
      <c r="AF28" s="393"/>
      <c r="AG28" s="393"/>
      <c r="AH28" s="393"/>
    </row>
    <row r="29" spans="1:34" s="367" customFormat="1" ht="15" customHeight="1">
      <c r="A29" s="1157"/>
      <c r="B29" s="1157"/>
      <c r="C29" s="1157"/>
      <c r="D29" s="816"/>
      <c r="E29" s="816"/>
      <c r="F29" s="812"/>
      <c r="G29" s="812"/>
      <c r="H29" s="812"/>
      <c r="I29" s="808"/>
      <c r="J29" s="805"/>
      <c r="K29" s="815"/>
      <c r="L29" s="430"/>
      <c r="M29" s="442" t="s">
        <v>15</v>
      </c>
      <c r="N29" s="441"/>
      <c r="O29" s="437"/>
      <c r="P29" s="437"/>
      <c r="Q29" s="437"/>
      <c r="R29" s="464"/>
      <c r="S29" s="456"/>
      <c r="T29" s="455"/>
      <c r="U29" s="441"/>
      <c r="V29" s="456"/>
      <c r="W29" s="452"/>
      <c r="X29" s="393"/>
      <c r="Y29" s="393"/>
      <c r="Z29" s="393"/>
      <c r="AA29" s="393"/>
      <c r="AB29" s="393"/>
      <c r="AC29" s="393"/>
      <c r="AD29" s="393"/>
      <c r="AE29" s="393"/>
      <c r="AF29" s="393"/>
      <c r="AG29" s="393"/>
      <c r="AH29" s="393"/>
    </row>
    <row r="30" spans="1:34" s="367" customFormat="1" ht="15" customHeight="1">
      <c r="A30" s="1157"/>
      <c r="B30" s="1157"/>
      <c r="C30" s="816"/>
      <c r="D30" s="816"/>
      <c r="E30" s="816"/>
      <c r="F30" s="816"/>
      <c r="G30" s="821"/>
      <c r="H30" s="808"/>
      <c r="I30" s="819"/>
      <c r="J30" s="805"/>
      <c r="K30" s="820"/>
      <c r="L30" s="430"/>
      <c r="M30" s="441" t="s">
        <v>16</v>
      </c>
      <c r="N30" s="441"/>
      <c r="O30" s="437"/>
      <c r="P30" s="437"/>
      <c r="Q30" s="437"/>
      <c r="R30" s="464"/>
      <c r="S30" s="456"/>
      <c r="T30" s="455"/>
      <c r="U30" s="441"/>
      <c r="V30" s="456"/>
      <c r="W30" s="452"/>
      <c r="X30" s="393"/>
      <c r="Y30" s="393"/>
      <c r="Z30" s="393"/>
      <c r="AA30" s="393"/>
      <c r="AB30" s="393"/>
      <c r="AC30" s="393"/>
      <c r="AD30" s="393"/>
      <c r="AE30" s="393"/>
      <c r="AF30" s="393"/>
      <c r="AG30" s="393"/>
      <c r="AH30" s="393"/>
    </row>
    <row r="31" spans="1:34" s="367" customFormat="1" ht="15" customHeight="1">
      <c r="A31" s="1157"/>
      <c r="B31" s="816"/>
      <c r="C31" s="816"/>
      <c r="D31" s="816"/>
      <c r="E31" s="816"/>
      <c r="F31" s="816"/>
      <c r="G31" s="821"/>
      <c r="H31" s="808"/>
      <c r="I31" s="808"/>
      <c r="J31" s="805"/>
      <c r="K31" s="815"/>
      <c r="L31" s="430"/>
      <c r="M31" s="450" t="s">
        <v>17</v>
      </c>
      <c r="N31" s="441"/>
      <c r="O31" s="437"/>
      <c r="P31" s="437"/>
      <c r="Q31" s="437"/>
      <c r="R31" s="464"/>
      <c r="S31" s="456"/>
      <c r="T31" s="455"/>
      <c r="U31" s="441"/>
      <c r="V31" s="456"/>
      <c r="W31" s="452"/>
      <c r="X31" s="393"/>
      <c r="Y31" s="393"/>
      <c r="Z31" s="393"/>
      <c r="AA31" s="393"/>
      <c r="AB31" s="393"/>
      <c r="AC31" s="393"/>
      <c r="AD31" s="393"/>
      <c r="AE31" s="393"/>
      <c r="AF31" s="393"/>
      <c r="AG31" s="393"/>
      <c r="AH31" s="393"/>
    </row>
    <row r="32" spans="1:34" s="367" customFormat="1" ht="15" customHeight="1">
      <c r="A32" s="804"/>
      <c r="B32" s="804"/>
      <c r="C32" s="804"/>
      <c r="D32" s="804"/>
      <c r="E32" s="804"/>
      <c r="F32" s="804"/>
      <c r="G32" s="804"/>
      <c r="H32" s="804"/>
      <c r="I32" s="804"/>
      <c r="J32" s="804"/>
      <c r="K32" s="804"/>
      <c r="L32" s="384"/>
      <c r="M32" s="457" t="s">
        <v>293</v>
      </c>
      <c r="N32" s="441"/>
      <c r="O32" s="437"/>
      <c r="P32" s="437"/>
      <c r="Q32" s="437"/>
      <c r="R32" s="464"/>
      <c r="S32" s="456"/>
      <c r="T32" s="455"/>
      <c r="U32" s="441"/>
      <c r="V32" s="456"/>
      <c r="W32" s="452"/>
      <c r="X32" s="393"/>
      <c r="Y32" s="393"/>
      <c r="Z32" s="393"/>
      <c r="AA32" s="393"/>
      <c r="AB32" s="393"/>
      <c r="AC32" s="393"/>
      <c r="AD32" s="393"/>
      <c r="AE32" s="393"/>
      <c r="AF32" s="393"/>
      <c r="AG32" s="393"/>
      <c r="AH32" s="393"/>
    </row>
    <row r="33" spans="12:21" ht="3" customHeight="1">
      <c r="L33" s="377"/>
      <c r="M33" s="377"/>
      <c r="N33" s="377"/>
      <c r="O33" s="377"/>
      <c r="P33" s="377"/>
      <c r="Q33" s="377"/>
      <c r="R33" s="377"/>
      <c r="S33" s="377"/>
      <c r="T33" s="377"/>
      <c r="U33" s="377"/>
    </row>
    <row r="34" spans="12:23" ht="123.75" customHeight="1">
      <c r="L34" s="1">
        <v>1</v>
      </c>
      <c r="M34" s="1150" t="s">
        <v>703</v>
      </c>
      <c r="N34" s="1150"/>
      <c r="O34" s="1150"/>
      <c r="P34" s="1150"/>
      <c r="Q34" s="1150"/>
      <c r="R34" s="1150"/>
      <c r="S34" s="1150"/>
      <c r="T34" s="1150"/>
      <c r="U34" s="1150"/>
      <c r="V34" s="1150"/>
      <c r="W34" s="1150"/>
    </row>
  </sheetData>
  <sheetProtection password="FA9C" sheet="1" objects="1" scenarios="1" formatColumns="0" formatRows="0"/>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13">
    <dataValidation allowBlank="1" prompt="Для выбора выполните двойной щелчок левой клавиши мыши по соответствующей ячейке." sqref="L26:V3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W27:W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dataValidation allowBlank="1" prompt="Для выбора выполните двойной щелчок левой клавиши мыши по соответствующей ячейке." sqref="WVT983066:WWE983072"/>
    <dataValidation type="list" allowBlank="1" showInputMessage="1" prompt="Выберите значение из списка" errorTitle="Ошибка" error="Выберите значение из списка" sqref="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formula1>kind_of_cons</formula1>
    </dataValidation>
    <dataValidation type="textLength" operator="lessThanOrEqual" allowBlank="1" showInputMessage="1" showErrorMessage="1" errorTitle="Ошибка" error="Допускается ввод не более 900 символов!" sqref="JS18:JS2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WMI983058:WMI983064 WWE983058:WWE983064">
      <formula1>900</formula1>
    </dataValidation>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T24:T25 JN24:JN25 JP24:JP25 TJ24:TJ25 TL24:TL25 ADF24:ADF25 ADH24:ADH25 ANB24:ANB25 AND24:AND25 AWX24:AWX25 AWZ24:AWZ25 BGT24:BGT25 BGV24:BGV25 BQP24:BQP25 BQR24:BQR25 CAL24:CAL25 CAN24:CAN25 CKH24:CKH25 CKJ24:CKJ25 CUD24:CUD25 CUF24:CUF25 DDZ24:DDZ25 DEB24:DEB25 DNV24:DNV25 DNX24:DNX25 DXR24:DXR25 DXT24:DXT25 EHN24:EHN25 EHP24:EHP25 ERJ24:ERJ25 ERL24:ERL25 FBF24:FBF25 FBH24:FBH25 FLB24:FLB25 FLD24:FLD25 FUX24:FUX25 FUZ24:FUZ25 GET24:GET25 GEV24:GEV25 GOP24:GOP25 GOR24:GOR25 GYL24:GYL25 GYN24:GYN25 HIH24:HIH25 HIJ24:HIJ25 HSD24:HSD25 HSF24:HSF25 IBZ24:IBZ25 ICB24:ICB25 ILV24:ILV25 ILX24:ILX25 IVR24:IVR25 IVT24:IVT25 JFN24:JFN25 JFP24:JFP25 JPJ24:JPJ25 JPL24:JPL25 JZF24:JZF25 JZH24:JZH25 KJB24:KJB25 KJD24:KJD25 KSX24:KSX25 KSZ24:KSZ25 LCT24:LCT25 LCV24:LCV25 LMP24:LMP25 LMR24:LMR25 LWL24:LWL25 LWN24:LWN25 MGH24:MGH25 MGJ24:MGJ25 MQD24:MQD25 MQF24:MQF25 MZZ24:MZZ25 NAB24:NAB25 NJV24:NJV25 NJX24:NJX25 NTR24:NTR25 NTT24:NTT25 ODN24:ODN25 ODP24:ODP25 ONJ24:ONJ25 ONL24:ONL25 OXF24:OXF25 OXH24:OXH25 PHB24:PHB25 PHD24:PHD25 PQX24:PQX25 PQZ24:PQZ25 QAT24:QAT25 QAV24:QAV25 QKP24:QKP25 QKR24:QKR25 QUL24:QUL25 QUN24:QUN25 REH24:REH25 REJ24:REJ25 ROD24:ROD25 ROF24:ROF25 RXZ24:RXZ25 RYB24:RYB25 SHV24:SHV25 SHX24:SHX25 SRR24:SRR25 SRT24:SRT25 TBN24:TBN25 TBP24:TBP25 TLJ24:TLJ25 TLL24:TLL25 TVF24:TVF25 TVH24:TVH25 UFB24:UFB25 UFD24:UFD25 UOX24:UOX25 UOZ24:UOZ25 UYT24:UYT25 UYV24:UYV25 VIP24:VIP25 VIR24:VIR25 VSL24:VSL25 VSN24:VSN25 WCH24:WCH25 WCJ24:WCJ25 WMD24:WMD25 WMF24:WMF25 WVZ24:WVZ25 WWB24:WWB25 R65560:R65561 T65560:T65561 JN65560:JN65561 JP65560:JP65561 TJ65560:TJ65561 TL65560:TL65561 ADF65560:ADF65561 ADH65560:ADH65561 ANB65560:ANB65561 AND65560:AND65561 AWX65560:AWX65561 AWZ65560:AWZ65561 BGT65560:BGT65561 BGV65560:BGV65561 BQP65560:BQP65561 BQR65560:BQR65561 CAL65560:CAL65561 CAN65560:CAN65561 CKH65560:CKH65561 CKJ65560:CKJ65561 CUD65560:CUD65561 CUF65560:CUF65561 DDZ65560:DDZ65561 DEB65560:DEB65561 DNV65560:DNV65561 DNX65560:DNX65561 DXR65560:DXR65561 DXT65560:DXT65561 EHN65560:EHN65561 EHP65560:EHP65561 ERJ65560:ERJ65561 ERL65560:ERL65561 FBF65560:FBF65561 FBH65560:FBH65561 FLB65560:FLB65561 FLD65560:FLD65561 FUX65560:FUX65561 FUZ65560:FUZ65561 GET65560:GET65561 GEV65560:GEV65561 GOP65560:GOP65561 GOR65560:GOR65561 GYL65560:GYL65561 GYN65560:GYN65561 HIH65560:HIH65561 HIJ65560:HIJ65561 HSD65560:HSD65561 HSF65560:HSF65561 IBZ65560:IBZ65561 ICB65560:ICB65561 ILV65560:ILV65561 ILX65560:ILX65561 IVR65560:IVR65561 IVT65560:IVT65561 JFN65560:JFN65561 JFP65560:JFP65561 JPJ65560:JPJ65561 JPL65560:JPL65561 JZF65560:JZF65561 JZH65560:JZH65561 KJB65560:KJB65561 KJD65560:KJD65561 KSX65560:KSX65561 KSZ65560:KSZ65561 LCT65560:LCT65561 LCV65560:LCV65561 LMP65560:LMP65561 LMR65560:LMR65561 LWL65560:LWL65561 LWN65560:LWN65561 MGH65560:MGH65561 MGJ65560:MGJ65561 MQD65560:MQD65561 MQF65560:MQF65561 MZZ65560:MZZ65561 NAB65560:NAB65561 NJV65560:NJV65561 NJX65560:NJX65561 NTR65560:NTR65561 NTT65560:NTT65561 ODN65560:ODN65561 ODP65560:ODP65561 ONJ65560:ONJ65561 ONL65560:ONL65561 OXF65560:OXF65561 OXH65560:OXH65561 PHB65560:PHB65561 PHD65560:PHD65561 PQX65560:PQX65561 PQZ65560:PQZ65561 QAT65560:QAT65561 QAV65560:QAV65561 QKP65560:QKP65561 QKR65560:QKR65561 QUL65560:QUL65561 QUN65560:QUN65561 REH65560:REH65561 REJ65560:REJ65561 ROD65560:ROD65561 ROF65560:ROF65561 RXZ65560:RXZ65561 RYB65560:RYB65561 SHV65560:SHV65561 SHX65560:SHX65561 SRR65560:SRR65561 SRT65560:SRT65561 TBN65560:TBN65561 TBP65560:TBP65561 TLJ65560:TLJ65561 TLL65560:TLL65561 TVF65560:TVF65561 TVH65560:TVH65561 UFB65560:UFB65561 UFD65560:UFD65561 UOX65560:UOX65561 UOZ65560:UOZ65561 UYT65560:UYT65561 UYV65560:UYV65561 VIP65560:VIP65561 VIR65560:VIR65561 VSL65560:VSL65561 VSN65560:VSN65561 WCH65560:WCH65561 WCJ65560:WCJ65561 WMD65560:WMD65561 WMF65560:WMF65561 WVZ65560:WVZ65561 WWB65560:WWB65561 R131096:R131097 T131096:T131097 JN131096:JN131097 JP131096:JP131097 TJ131096:TJ131097 TL131096:TL131097 ADF131096:ADF131097 ADH131096:ADH131097 ANB131096:ANB131097 AND131096:AND131097 AWX131096:AWX131097 AWZ131096:AWZ131097 BGT131096:BGT131097 BGV131096:BGV131097 BQP131096:BQP131097 BQR131096:BQR131097 CAL131096:CAL131097 CAN131096:CAN131097 CKH131096:CKH131097 CKJ131096:CKJ131097 CUD131096:CUD131097 CUF131096:CUF131097 DDZ131096:DDZ131097 DEB131096:DEB131097 DNV131096:DNV131097 DNX131096:DNX131097 DXR131096:DXR131097 DXT131096:DXT131097 EHN131096:EHN131097 EHP131096:EHP131097 ERJ131096:ERJ131097 ERL131096:ERL131097 FBF131096:FBF131097 FBH131096:FBH131097 FLB131096:FLB131097 FLD131096:FLD131097 FUX131096:FUX131097 FUZ131096:FUZ131097 GET131096:GET131097 GEV131096:GEV131097 GOP131096:GOP131097 GOR131096:GOR131097 GYL131096:GYL131097 GYN131096:GYN131097 HIH131096:HIH131097 HIJ131096:HIJ131097 HSD131096:HSD131097 HSF131096:HSF131097 IBZ131096:IBZ131097 ICB131096:ICB131097 ILV131096:ILV131097 ILX131096:ILX131097 IVR131096:IVR131097 IVT131096:IVT131097 JFN131096:JFN131097 JFP131096:JFP131097 JPJ131096:JPJ131097 JPL131096:JPL131097 JZF131096:JZF131097 JZH131096:JZH131097 KJB131096:KJB131097 KJD131096:KJD131097 KSX131096:KSX131097 KSZ131096:KSZ131097 LCT131096:LCT131097 LCV131096:LCV131097 LMP131096:LMP131097 LMR131096:LMR131097 LWL131096:LWL131097 LWN131096:LWN131097 MGH131096:MGH131097 MGJ131096:MGJ131097 MQD131096:MQD131097 MQF131096:MQF131097 MZZ131096:MZZ131097 NAB131096:NAB131097 NJV131096:NJV131097 NJX131096:NJX131097 NTR131096:NTR131097 NTT131096:NTT131097 ODN131096:ODN131097 ODP131096:ODP131097 ONJ131096:ONJ131097 ONL131096:ONL131097 OXF131096:OXF131097 OXH131096:OXH131097 PHB131096:PHB131097 PHD131096:PHD131097 PQX131096:PQX131097 PQZ131096:PQZ131097 QAT131096:QAT131097 QAV131096:QAV131097 QKP131096:QKP131097 QKR131096:QKR131097 QUL131096:QUL131097 QUN131096:QUN131097 REH131096:REH131097 REJ131096:REJ131097 ROD131096:ROD131097 ROF131096:ROF131097 RXZ131096:RXZ131097 RYB131096:RYB131097 SHV131096:SHV131097 SHX131096:SHX131097 SRR131096:SRR131097 SRT131096:SRT131097 TBN131096:TBN131097 TBP131096:TBP131097 TLJ131096:TLJ131097 TLL131096:TLL131097 TVF131096:TVF131097 TVH131096:TVH131097 UFB131096:UFB131097 UFD131096:UFD131097 UOX131096:UOX131097 UOZ131096:UOZ131097 UYT131096:UYT131097 UYV131096:UYV131097 VIP131096:VIP131097 VIR131096:VIR131097 VSL131096:VSL131097 VSN131096:VSN131097 WCH131096:WCH131097 WCJ131096:WCJ131097 WMD131096:WMD131097 WMF131096:WMF131097 WVZ131096:WVZ131097 WWB131096:WWB131097 R196632:R196633 T196632:T196633 JN196632:JN196633 JP196632:JP196633 TJ196632:TJ196633 TL196632:TL196633 ADF196632:ADF196633 ADH196632:ADH196633 ANB196632:ANB196633 AND196632:AND196633 AWX196632:AWX196633 AWZ196632:AWZ196633 BGT196632:BGT196633 BGV196632:BGV196633 BQP196632:BQP196633 BQR196632:BQR196633 CAL196632:CAL196633 CAN196632:CAN196633 CKH196632:CKH196633 CKJ196632:CKJ196633 CUD196632:CUD196633 CUF196632:CUF196633 DDZ196632:DDZ196633 DEB196632:DEB196633 DNV196632:DNV196633 DNX196632:DNX196633 DXR196632:DXR196633 DXT196632:DXT196633 EHN196632:EHN196633 EHP196632:EHP196633 ERJ196632:ERJ196633 ERL196632:ERL196633 FBF196632:FBF196633 FBH196632:FBH196633 FLB196632:FLB196633 FLD196632:FLD196633 FUX196632:FUX196633 FUZ196632:FUZ196633 GET196632:GET196633 GEV196632:GEV196633 GOP196632:GOP196633 GOR196632:GOR196633 GYL196632:GYL196633 GYN196632:GYN196633 HIH196632:HIH196633 HIJ196632:HIJ196633 HSD196632:HSD196633 HSF196632:HSF196633 IBZ196632:IBZ196633 ICB196632:ICB196633 ILV196632:ILV196633 ILX196632:ILX196633 IVR196632:IVR196633 IVT196632:IVT196633 JFN196632:JFN196633 JFP196632:JFP196633 JPJ196632:JPJ196633 JPL196632:JPL196633 JZF196632:JZF196633 JZH196632:JZH196633 KJB196632:KJB196633 KJD196632:KJD196633 KSX196632:KSX196633 KSZ196632:KSZ196633 LCT196632:LCT196633 LCV196632:LCV196633 LMP196632:LMP196633 LMR196632:LMR196633 LWL196632:LWL196633 LWN196632:LWN196633 MGH196632:MGH196633 MGJ196632:MGJ196633 MQD196632:MQD196633 MQF196632:MQF196633 MZZ196632:MZZ196633 NAB196632:NAB196633 NJV196632:NJV196633 NJX196632:NJX196633 NTR196632:NTR196633 NTT196632:NTT196633 ODN196632:ODN196633 ODP196632:ODP196633 ONJ196632:ONJ196633 ONL196632:ONL196633 OXF196632:OXF196633 OXH196632:OXH196633 PHB196632:PHB196633 PHD196632:PHD196633 PQX196632:PQX196633 PQZ196632:PQZ196633 QAT196632:QAT196633 QAV196632:QAV196633 QKP196632:QKP196633 QKR196632:QKR196633 QUL196632:QUL196633 QUN196632:QUN196633 REH196632:REH196633 REJ196632:REJ196633 ROD196632:ROD196633 ROF196632:ROF196633 RXZ196632:RXZ196633 RYB196632:RYB196633 SHV196632:SHV196633 SHX196632:SHX196633 SRR196632:SRR196633 SRT196632:SRT196633 TBN196632:TBN196633 TBP196632:TBP196633 TLJ196632:TLJ196633 TLL196632:TLL196633 TVF196632:TVF196633 TVH196632:TVH196633 UFB196632:UFB196633 UFD196632:UFD196633 UOX196632:UOX196633 UOZ196632:UOZ196633 UYT196632:UYT196633 UYV196632:UYV196633 VIP196632:VIP196633 VIR196632:VIR196633 VSL196632:VSL196633 VSN196632:VSN196633 WCH196632:WCH196633 WCJ196632:WCJ196633 WMD196632:WMD196633 WMF196632:WMF196633 WVZ196632:WVZ196633 WWB196632:WWB196633 R262168:R262169 T262168:T262169 JN262168:JN262169 JP262168:JP262169 TJ262168:TJ262169 TL262168:TL262169 ADF262168:ADF262169 ADH262168:ADH262169 ANB262168:ANB262169 AND262168:AND262169 AWX262168:AWX262169 AWZ262168:AWZ262169 BGT262168:BGT262169 BGV262168:BGV262169 BQP262168:BQP262169 BQR262168:BQR262169 CAL262168:CAL262169 CAN262168:CAN262169 CKH262168:CKH262169 CKJ262168:CKJ262169 CUD262168:CUD262169 CUF262168:CUF262169 DDZ262168:DDZ262169 DEB262168:DEB262169 DNV262168:DNV262169 DNX262168:DNX262169 DXR262168:DXR262169 DXT262168:DXT262169 EHN262168:EHN262169 EHP262168:EHP262169 ERJ262168:ERJ262169 ERL262168:ERL262169 FBF262168:FBF262169 FBH262168:FBH262169 FLB262168:FLB262169 FLD262168:FLD262169 FUX262168:FUX262169 FUZ262168:FUZ262169 GET262168:GET262169 GEV262168:GEV262169 GOP262168:GOP262169 GOR262168:GOR262169 GYL262168:GYL262169 GYN262168:GYN262169 HIH262168:HIH262169 HIJ262168:HIJ262169 HSD262168:HSD262169 HSF262168:HSF262169 IBZ262168:IBZ262169 ICB262168:ICB262169 ILV262168:ILV262169 ILX262168:ILX262169 IVR262168:IVR262169 IVT262168:IVT262169 JFN262168:JFN262169 JFP262168:JFP262169 JPJ262168:JPJ262169 JPL262168:JPL262169 JZF262168:JZF262169 JZH262168:JZH262169 KJB262168:KJB262169 KJD262168:KJD262169 KSX262168:KSX262169 KSZ262168:KSZ262169 LCT262168:LCT262169 LCV262168:LCV262169 LMP262168:LMP262169 LMR262168:LMR262169 LWL262168:LWL262169 LWN262168:LWN262169 MGH262168:MGH262169 MGJ262168:MGJ262169 MQD262168:MQD262169 MQF262168:MQF262169 MZZ262168:MZZ262169 NAB262168:NAB262169 NJV262168:NJV262169 NJX262168:NJX262169 NTR262168:NTR262169 NTT262168:NTT262169 ODN262168:ODN262169 ODP262168:ODP262169 ONJ262168:ONJ262169 ONL262168:ONL262169 OXF262168:OXF262169 OXH262168:OXH262169 PHB262168:PHB262169 PHD262168:PHD262169 PQX262168:PQX262169 PQZ262168:PQZ262169 QAT262168:QAT262169 QAV262168:QAV262169 QKP262168:QKP262169 QKR262168:QKR262169 QUL262168:QUL262169 QUN262168:QUN262169 REH262168:REH262169 REJ262168:REJ262169 ROD262168:ROD262169 ROF262168:ROF262169 RXZ262168:RXZ262169 RYB262168:RYB262169 SHV262168:SHV262169 SHX262168:SHX262169 SRR262168:SRR262169 SRT262168:SRT262169 TBN262168:TBN262169 TBP262168:TBP262169 TLJ262168:TLJ262169 TLL262168:TLL262169 TVF262168:TVF262169 TVH262168:TVH262169 UFB262168:UFB262169 UFD262168:UFD262169 UOX262168:UOX262169 UOZ262168:UOZ262169 UYT262168:UYT262169 UYV262168:UYV262169 VIP262168:VIP262169 VIR262168:VIR262169 VSL262168:VSL262169 VSN262168:VSN262169 WCH262168:WCH262169 WCJ262168:WCJ262169 WMD262168:WMD262169 WMF262168:WMF262169 WVZ262168:WVZ262169 WWB262168:WWB262169 R327704:R327705 T327704:T327705 JN327704:JN327705 JP327704:JP327705 TJ327704:TJ327705 TL327704:TL327705 ADF327704:ADF327705 ADH327704:ADH327705 ANB327704:ANB327705 AND327704:AND327705 AWX327704:AWX327705 AWZ327704:AWZ327705 BGT327704:BGT327705 BGV327704:BGV327705 BQP327704:BQP327705 BQR327704:BQR327705 CAL327704:CAL327705 CAN327704:CAN327705 CKH327704:CKH327705 CKJ327704:CKJ327705 CUD327704:CUD327705 CUF327704:CUF327705 DDZ327704:DDZ327705 DEB327704:DEB327705 DNV327704:DNV327705 DNX327704:DNX327705 DXR327704:DXR327705 DXT327704:DXT327705 EHN327704:EHN327705 EHP327704:EHP327705 ERJ327704:ERJ327705 ERL327704:ERL327705 FBF327704:FBF327705 FBH327704:FBH327705 FLB327704:FLB327705 FLD327704:FLD327705 FUX327704:FUX327705 FUZ327704:FUZ327705 GET327704:GET327705 GEV327704:GEV327705 GOP327704:GOP327705 GOR327704:GOR327705 GYL327704:GYL327705 GYN327704:GYN327705 HIH327704:HIH327705 HIJ327704:HIJ327705 HSD327704:HSD327705 HSF327704:HSF327705 IBZ327704:IBZ327705 ICB327704:ICB327705 ILV327704:ILV327705 ILX327704:ILX327705 IVR327704:IVR327705 IVT327704:IVT327705 JFN327704:JFN327705 JFP327704:JFP327705 JPJ327704:JPJ327705 JPL327704:JPL327705 JZF327704:JZF327705 JZH327704:JZH327705 KJB327704:KJB327705 KJD327704:KJD327705 KSX327704:KSX327705 KSZ327704:KSZ327705 LCT327704:LCT327705 LCV327704:LCV327705 LMP327704:LMP327705 LMR327704:LMR327705 LWL327704:LWL327705 LWN327704:LWN327705 MGH327704:MGH327705 MGJ327704:MGJ327705 MQD327704:MQD327705 MQF327704:MQF327705 MZZ327704:MZZ327705 NAB327704:NAB327705 NJV327704:NJV327705 NJX327704:NJX327705 NTR327704:NTR327705 NTT327704:NTT327705 ODN327704:ODN327705 ODP327704:ODP327705 ONJ327704:ONJ327705 ONL327704:ONL327705 OXF327704:OXF327705 OXH327704:OXH327705 PHB327704:PHB327705 PHD327704:PHD327705 PQX327704:PQX327705 PQZ327704:PQZ327705 QAT327704:QAT327705 QAV327704:QAV327705 QKP327704:QKP327705 QKR327704:QKR327705 QUL327704:QUL327705 QUN327704:QUN327705 REH327704:REH327705 REJ327704:REJ327705 ROD327704:ROD327705 ROF327704:ROF327705 RXZ327704:RXZ327705 RYB327704:RYB327705 SHV327704:SHV327705 SHX327704:SHX327705 SRR327704:SRR327705 SRT327704:SRT327705 TBN327704:TBN327705 TBP327704:TBP327705 TLJ327704:TLJ327705 TLL327704:TLL327705 TVF327704:TVF327705 TVH327704:TVH327705 UFB327704:UFB327705 UFD327704:UFD327705 UOX327704:UOX327705 UOZ327704:UOZ327705 UYT327704:UYT327705 UYV327704:UYV327705 VIP327704:VIP327705 VIR327704:VIR327705 VSL327704:VSL327705 VSN327704:VSN327705 WCH327704:WCH327705 WCJ327704:WCJ327705 WMD327704:WMD327705 WMF327704:WMF327705 WVZ327704:WVZ327705 WWB327704:WWB327705 R393240:R393241 T393240:T393241 JN393240:JN393241 JP393240:JP393241 TJ393240:TJ393241 TL393240:TL393241 ADF393240:ADF393241 ADH393240:ADH393241 ANB393240:ANB393241 AND393240:AND393241 AWX393240:AWX393241 AWZ393240:AWZ393241 BGT393240:BGT393241 BGV393240:BGV393241 BQP393240:BQP393241 BQR393240:BQR393241 CAL393240:CAL393241 CAN393240:CAN393241 CKH393240:CKH393241 CKJ393240:CKJ393241 CUD393240:CUD393241 CUF393240:CUF393241 DDZ393240:DDZ393241 DEB393240:DEB393241 DNV393240:DNV393241 DNX393240:DNX393241 DXR393240:DXR393241 DXT393240:DXT393241 EHN393240:EHN393241 EHP393240:EHP393241 ERJ393240:ERJ393241 ERL393240:ERL393241 FBF393240:FBF393241 FBH393240:FBH393241 FLB393240:FLB393241 FLD393240:FLD393241 FUX393240:FUX393241 FUZ393240:FUZ393241 GET393240:GET393241 GEV393240:GEV393241 GOP393240:GOP393241 GOR393240:GOR393241 GYL393240:GYL393241 GYN393240:GYN393241 HIH393240:HIH393241 HIJ393240:HIJ393241 HSD393240:HSD393241 HSF393240:HSF393241 IBZ393240:IBZ393241 ICB393240:ICB393241 ILV393240:ILV393241 ILX393240:ILX393241 IVR393240:IVR393241 IVT393240:IVT393241 JFN393240:JFN393241 JFP393240:JFP393241 JPJ393240:JPJ393241 JPL393240:JPL393241 JZF393240:JZF393241 JZH393240:JZH393241 KJB393240:KJB393241 KJD393240:KJD393241 KSX393240:KSX393241 KSZ393240:KSZ393241 LCT393240:LCT393241 LCV393240:LCV393241 LMP393240:LMP393241 LMR393240:LMR393241 LWL393240:LWL393241 LWN393240:LWN393241 MGH393240:MGH393241 MGJ393240:MGJ393241 MQD393240:MQD393241 MQF393240:MQF393241 MZZ393240:MZZ393241 NAB393240:NAB393241 NJV393240:NJV393241 NJX393240:NJX393241 NTR393240:NTR393241 NTT393240:NTT393241 ODN393240:ODN393241 ODP393240:ODP393241 ONJ393240:ONJ393241 ONL393240:ONL393241 OXF393240:OXF393241 OXH393240:OXH393241 PHB393240:PHB393241 PHD393240:PHD393241 PQX393240:PQX393241 PQZ393240:PQZ393241 QAT393240:QAT393241 QAV393240:QAV393241 QKP393240:QKP393241 QKR393240:QKR393241 QUL393240:QUL393241 QUN393240:QUN393241 REH393240:REH393241 REJ393240:REJ393241 ROD393240:ROD393241 ROF393240:ROF393241 RXZ393240:RXZ393241 RYB393240:RYB393241 SHV393240:SHV393241 SHX393240:SHX393241 SRR393240:SRR393241 SRT393240:SRT393241 TBN393240:TBN393241 TBP393240:TBP393241 TLJ393240:TLJ393241 TLL393240:TLL393241 TVF393240:TVF393241 TVH393240:TVH393241 UFB393240:UFB393241 UFD393240:UFD393241 UOX393240:UOX393241 UOZ393240:UOZ393241 UYT393240:UYT393241 UYV393240:UYV393241 VIP393240:VIP393241 VIR393240:VIR393241 VSL393240:VSL393241 VSN393240:VSN393241 WCH393240:WCH393241 WCJ393240:WCJ393241 WMD393240:WMD393241 WMF393240:WMF393241 WVZ393240:WVZ393241 WWB393240:WWB393241 R458776:R458777 T458776:T458777 JN458776:JN458777 JP458776:JP458777 TJ458776:TJ458777 TL458776:TL458777 ADF458776:ADF458777 ADH458776:ADH458777 ANB458776:ANB458777 AND458776:AND458777 AWX458776:AWX458777 AWZ458776:AWZ458777 BGT458776:BGT458777 BGV458776:BGV458777 BQP458776:BQP458777 BQR458776:BQR458777 CAL458776:CAL458777 CAN458776:CAN458777 CKH458776:CKH458777 CKJ458776:CKJ458777 CUD458776:CUD458777 CUF458776:CUF458777 DDZ458776:DDZ458777 DEB458776:DEB458777 DNV458776:DNV458777 DNX458776:DNX458777 DXR458776:DXR458777 DXT458776:DXT458777 EHN458776:EHN458777 EHP458776:EHP458777 ERJ458776:ERJ458777 ERL458776:ERL458777 FBF458776:FBF458777 FBH458776:FBH458777 FLB458776:FLB458777 FLD458776:FLD458777 FUX458776:FUX458777 FUZ458776:FUZ458777 GET458776:GET458777 GEV458776:GEV458777 GOP458776:GOP458777 GOR458776:GOR458777 GYL458776:GYL458777 GYN458776:GYN458777 HIH458776:HIH458777 HIJ458776:HIJ458777 HSD458776:HSD458777 HSF458776:HSF458777 IBZ458776:IBZ458777 ICB458776:ICB458777 ILV458776:ILV458777 ILX458776:ILX458777 IVR458776:IVR458777 IVT458776:IVT458777 JFN458776:JFN458777 JFP458776:JFP458777 JPJ458776:JPJ458777 JPL458776:JPL458777 JZF458776:JZF458777 JZH458776:JZH458777 KJB458776:KJB458777 KJD458776:KJD458777 KSX458776:KSX458777 KSZ458776:KSZ458777 LCT458776:LCT458777 LCV458776:LCV458777 LMP458776:LMP458777 LMR458776:LMR458777 LWL458776:LWL458777 LWN458776:LWN458777 MGH458776:MGH458777 MGJ458776:MGJ458777 MQD458776:MQD458777 MQF458776:MQF458777 MZZ458776:MZZ458777 NAB458776:NAB458777 NJV458776:NJV458777 NJX458776:NJX458777 NTR458776:NTR458777 NTT458776:NTT458777 ODN458776:ODN458777 ODP458776:ODP458777 ONJ458776:ONJ458777 ONL458776:ONL458777 OXF458776:OXF458777 OXH458776:OXH458777 PHB458776:PHB458777 PHD458776:PHD458777 PQX458776:PQX458777 PQZ458776:PQZ458777 QAT458776:QAT458777 QAV458776:QAV458777 QKP458776:QKP458777 QKR458776:QKR458777 QUL458776:QUL458777 QUN458776:QUN458777 REH458776:REH458777 REJ458776:REJ458777 ROD458776:ROD458777 ROF458776:ROF458777 RXZ458776:RXZ458777 RYB458776:RYB458777 SHV458776:SHV458777 SHX458776:SHX458777 SRR458776:SRR458777 SRT458776:SRT458777 TBN458776:TBN458777 TBP458776:TBP458777 TLJ458776:TLJ458777 TLL458776:TLL458777 TVF458776:TVF458777 TVH458776:TVH458777 UFB458776:UFB458777 UFD458776:UFD458777 UOX458776:UOX458777 UOZ458776:UOZ458777 UYT458776:UYT458777 UYV458776:UYV458777 VIP458776:VIP458777 VIR458776:VIR458777 VSL458776:VSL458777 VSN458776:VSN458777 WCH458776:WCH458777 WCJ458776:WCJ458777 WMD458776:WMD458777 WMF458776:WMF458777 WVZ458776:WVZ458777 WWB458776:WWB4587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R524313 T524312:T524313 JN524312:JN524313 JP524312:JP524313 TJ524312:TJ524313 TL524312:TL524313 ADF524312:ADF524313 ADH524312:ADH524313 ANB524312:ANB524313 AND524312:AND524313 AWX524312:AWX524313 AWZ524312:AWZ524313 BGT524312:BGT524313 BGV524312:BGV524313 BQP524312:BQP524313 BQR524312:BQR524313 CAL524312:CAL524313 CAN524312:CAN524313 CKH524312:CKH524313 CKJ524312:CKJ524313 CUD524312:CUD524313 CUF524312:CUF524313 DDZ524312:DDZ524313 DEB524312:DEB524313 DNV524312:DNV524313 DNX524312:DNX524313 DXR524312:DXR524313 DXT524312:DXT524313 EHN524312:EHN524313 EHP524312:EHP524313 ERJ524312:ERJ524313 ERL524312:ERL524313 FBF524312:FBF524313 FBH524312:FBH524313 FLB524312:FLB524313 FLD524312:FLD524313 FUX524312:FUX524313 FUZ524312:FUZ524313 GET524312:GET524313 GEV524312:GEV524313 GOP524312:GOP524313 GOR524312:GOR524313 GYL524312:GYL524313 GYN524312:GYN524313 HIH524312:HIH524313 HIJ524312:HIJ524313 HSD524312:HSD524313 HSF524312:HSF524313 IBZ524312:IBZ524313 ICB524312:ICB524313 ILV524312:ILV524313 ILX524312:ILX524313 IVR524312:IVR524313 IVT524312:IVT524313 JFN524312:JFN524313 JFP524312:JFP524313 JPJ524312:JPJ524313 JPL524312:JPL524313 JZF524312:JZF524313 JZH524312:JZH524313 KJB524312:KJB524313 KJD524312:KJD524313 KSX524312:KSX524313 KSZ524312:KSZ524313 LCT524312:LCT524313 LCV524312:LCV524313 LMP524312:LMP524313 LMR524312:LMR524313 LWL524312:LWL524313 LWN524312:LWN524313 MGH524312:MGH524313 MGJ524312:MGJ524313 MQD524312:MQD524313 MQF524312:MQF524313 MZZ524312:MZZ524313 NAB524312:NAB524313 NJV524312:NJV524313 NJX524312:NJX524313 NTR524312:NTR524313 NTT524312:NTT524313 ODN524312:ODN524313 ODP524312:ODP524313 ONJ524312:ONJ524313 ONL524312:ONL524313 OXF524312:OXF524313 OXH524312:OXH524313 PHB524312:PHB524313 PHD524312:PHD524313 PQX524312:PQX524313 PQZ524312:PQZ524313 QAT524312:QAT524313 QAV524312:QAV524313 QKP524312:QKP524313 QKR524312:QKR524313 QUL524312:QUL524313 QUN524312:QUN524313 REH524312:REH524313 REJ524312:REJ524313 ROD524312:ROD524313 ROF524312:ROF524313 RXZ524312:RXZ524313 RYB524312:RYB524313 SHV524312:SHV524313 SHX524312:SHX524313 SRR524312:SRR524313 SRT524312:SRT524313 TBN524312:TBN524313 TBP524312:TBP524313 TLJ524312:TLJ524313 TLL524312:TLL524313 TVF524312:TVF524313 TVH524312:TVH524313 UFB524312:UFB524313 UFD524312:UFD524313 UOX524312:UOX524313 UOZ524312:UOZ524313 UYT524312:UYT524313 UYV524312:UYV524313 VIP524312:VIP524313 VIR524312:VIR524313 VSL524312:VSL524313 VSN524312:VSN524313 WCH524312:WCH524313 WCJ524312:WCJ524313 WMD524312:WMD524313 WMF524312:WMF524313 WVZ524312:WVZ524313 WWB524312:WWB524313 R589848:R589849 T589848:T589849 JN589848:JN589849 JP589848:JP589849 TJ589848:TJ589849 TL589848:TL589849 ADF589848:ADF589849 ADH589848:ADH589849 ANB589848:ANB589849 AND589848:AND589849 AWX589848:AWX589849 AWZ589848:AWZ589849 BGT589848:BGT589849 BGV589848:BGV589849 BQP589848:BQP589849 BQR589848:BQR589849 CAL589848:CAL589849 CAN589848:CAN589849 CKH589848:CKH589849 CKJ589848:CKJ589849 CUD589848:CUD589849 CUF589848:CUF589849 DDZ589848:DDZ589849 DEB589848:DEB589849 DNV589848:DNV589849 DNX589848:DNX589849 DXR589848:DXR589849 DXT589848:DXT589849 EHN589848:EHN589849 EHP589848:EHP589849 ERJ589848:ERJ589849 ERL589848:ERL589849 FBF589848:FBF589849 FBH589848:FBH589849 FLB589848:FLB589849 FLD589848:FLD589849 FUX589848:FUX589849 FUZ589848:FUZ589849 GET589848:GET589849 GEV589848:GEV589849 GOP589848:GOP589849 GOR589848:GOR589849 GYL589848:GYL589849 GYN589848:GYN589849 HIH589848:HIH589849 HIJ589848:HIJ589849 HSD589848:HSD589849 HSF589848:HSF589849 IBZ589848:IBZ589849 ICB589848:ICB589849 ILV589848:ILV589849 ILX589848:ILX589849 IVR589848:IVR589849 IVT589848:IVT589849 JFN589848:JFN589849 JFP589848:JFP589849 JPJ589848:JPJ589849 JPL589848:JPL589849 JZF589848:JZF589849 JZH589848:JZH589849 KJB589848:KJB589849 KJD589848:KJD589849 KSX589848:KSX589849 KSZ589848:KSZ589849 LCT589848:LCT589849 LCV589848:LCV589849 LMP589848:LMP589849 LMR589848:LMR589849 LWL589848:LWL589849 LWN589848:LWN589849 MGH589848:MGH589849 MGJ589848:MGJ589849 MQD589848:MQD589849 MQF589848:MQF589849 MZZ589848:MZZ589849 NAB589848:NAB589849 NJV589848:NJV589849 NJX589848:NJX589849 NTR589848:NTR589849 NTT589848:NTT589849 ODN589848:ODN589849 ODP589848:ODP589849 ONJ589848:ONJ589849 ONL589848:ONL589849 OXF589848:OXF589849 OXH589848:OXH589849 PHB589848:PHB589849 PHD589848:PHD589849 PQX589848:PQX589849 PQZ589848:PQZ589849 QAT589848:QAT589849 QAV589848:QAV589849 QKP589848:QKP589849 QKR589848:QKR589849 QUL589848:QUL589849 QUN589848:QUN589849 REH589848:REH589849 REJ589848:REJ589849 ROD589848:ROD589849 ROF589848:ROF589849 RXZ589848:RXZ589849 RYB589848:RYB589849 SHV589848:SHV589849 SHX589848:SHX589849 SRR589848:SRR589849 SRT589848:SRT589849 TBN589848:TBN589849 TBP589848:TBP589849 TLJ589848:TLJ589849 TLL589848:TLL589849 TVF589848:TVF589849 TVH589848:TVH589849 UFB589848:UFB589849 UFD589848:UFD589849 UOX589848:UOX589849 UOZ589848:UOZ589849 UYT589848:UYT589849 UYV589848:UYV589849 VIP589848:VIP589849 VIR589848:VIR589849 VSL589848:VSL589849 VSN589848:VSN589849 WCH589848:WCH589849 WCJ589848:WCJ589849 WMD589848:WMD589849 WMF589848:WMF589849 WVZ589848:WVZ589849 WWB589848:WWB589849 R655384:R655385 T655384:T655385 JN655384:JN655385 JP655384:JP655385 TJ655384:TJ655385 TL655384:TL655385 ADF655384:ADF655385 ADH655384:ADH655385 ANB655384:ANB655385 AND655384:AND655385 AWX655384:AWX655385 AWZ655384:AWZ655385 BGT655384:BGT655385 BGV655384:BGV655385 BQP655384:BQP655385 BQR655384:BQR655385 CAL655384:CAL655385 CAN655384:CAN655385 CKH655384:CKH655385 CKJ655384:CKJ655385 CUD655384:CUD655385 CUF655384:CUF655385 DDZ655384:DDZ655385 DEB655384:DEB655385 DNV655384:DNV655385 DNX655384:DNX655385 DXR655384:DXR655385 DXT655384:DXT655385 EHN655384:EHN655385 EHP655384:EHP655385 ERJ655384:ERJ655385 ERL655384:ERL655385 FBF655384:FBF655385 FBH655384:FBH655385 FLB655384:FLB655385 FLD655384:FLD655385 FUX655384:FUX655385 FUZ655384:FUZ655385 GET655384:GET655385 GEV655384:GEV655385 GOP655384:GOP655385 GOR655384:GOR655385 GYL655384:GYL655385 GYN655384:GYN655385 HIH655384:HIH655385 HIJ655384:HIJ655385 HSD655384:HSD655385 HSF655384:HSF655385 IBZ655384:IBZ655385 ICB655384:ICB655385 ILV655384:ILV655385 ILX655384:ILX655385 IVR655384:IVR655385 IVT655384:IVT655385 JFN655384:JFN655385 JFP655384:JFP655385 JPJ655384:JPJ655385 JPL655384:JPL655385 JZF655384:JZF655385 JZH655384:JZH655385 KJB655384:KJB655385 KJD655384:KJD655385 KSX655384:KSX655385 KSZ655384:KSZ655385 LCT655384:LCT655385 LCV655384:LCV655385 LMP655384:LMP655385 LMR655384:LMR655385 LWL655384:LWL655385 LWN655384:LWN655385 MGH655384:MGH655385 MGJ655384:MGJ655385 MQD655384:MQD655385 MQF655384:MQF655385 MZZ655384:MZZ655385 NAB655384:NAB655385 NJV655384:NJV655385 NJX655384:NJX655385 NTR655384:NTR655385 NTT655384:NTT655385 ODN655384:ODN655385 ODP655384:ODP655385 ONJ655384:ONJ655385 ONL655384:ONL655385 OXF655384:OXF655385 OXH655384:OXH655385 PHB655384:PHB655385 PHD655384:PHD655385 PQX655384:PQX655385 PQZ655384:PQZ655385 QAT655384:QAT655385 QAV655384:QAV655385 QKP655384:QKP655385 QKR655384:QKR655385 QUL655384:QUL655385 QUN655384:QUN655385 REH655384:REH655385 REJ655384:REJ655385 ROD655384:ROD655385 ROF655384:ROF655385 RXZ655384:RXZ655385 RYB655384:RYB655385 SHV655384:SHV655385 SHX655384:SHX655385 SRR655384:SRR655385 SRT655384:SRT655385 TBN655384:TBN655385 TBP655384:TBP655385 TLJ655384:TLJ655385 TLL655384:TLL655385 TVF655384:TVF655385 TVH655384:TVH655385 UFB655384:UFB655385 UFD655384:UFD655385 UOX655384:UOX655385 UOZ655384:UOZ655385 UYT655384:UYT655385 UYV655384:UYV655385 VIP655384:VIP655385 VIR655384:VIR655385 VSL655384:VSL655385 VSN655384:VSN655385 WCH655384:WCH655385 WCJ655384:WCJ655385 WMD655384:WMD655385 WMF655384:WMF655385 WVZ655384:WVZ655385 WWB655384:WWB655385 R720920:R720921 T720920:T720921 JN720920:JN720921 JP720920:JP720921 TJ720920:TJ720921 TL720920:TL720921 ADF720920:ADF720921 ADH720920:ADH720921 ANB720920:ANB720921 AND720920:AND720921 AWX720920:AWX720921 AWZ720920:AWZ720921 BGT720920:BGT720921 BGV720920:BGV720921 BQP720920:BQP720921 BQR720920:BQR720921 CAL720920:CAL720921 CAN720920:CAN720921 CKH720920:CKH720921 CKJ720920:CKJ720921 CUD720920:CUD720921 CUF720920:CUF720921 DDZ720920:DDZ720921 DEB720920:DEB720921 DNV720920:DNV720921 DNX720920:DNX720921 DXR720920:DXR720921 DXT720920:DXT720921 EHN720920:EHN720921 EHP720920:EHP720921 ERJ720920:ERJ720921 ERL720920:ERL720921 FBF720920:FBF720921 FBH720920:FBH720921 FLB720920:FLB720921 FLD720920:FLD720921 FUX720920:FUX720921 FUZ720920:FUZ720921 GET720920:GET720921 GEV720920:GEV720921 GOP720920:GOP720921 GOR720920:GOR720921 GYL720920:GYL720921 GYN720920:GYN720921 HIH720920:HIH720921 HIJ720920:HIJ720921 HSD720920:HSD720921 HSF720920:HSF720921 IBZ720920:IBZ720921 ICB720920:ICB720921 ILV720920:ILV720921 ILX720920:ILX720921 IVR720920:IVR720921 IVT720920:IVT720921 JFN720920:JFN720921 JFP720920:JFP720921 JPJ720920:JPJ720921 JPL720920:JPL720921 JZF720920:JZF720921 JZH720920:JZH720921 KJB720920:KJB720921 KJD720920:KJD720921 KSX720920:KSX720921 KSZ720920:KSZ720921 LCT720920:LCT720921 LCV720920:LCV720921 LMP720920:LMP720921 LMR720920:LMR720921 LWL720920:LWL720921 LWN720920:LWN720921 MGH720920:MGH720921 MGJ720920:MGJ720921 MQD720920:MQD720921 MQF720920:MQF720921 MZZ720920:MZZ720921 NAB720920:NAB720921 NJV720920:NJV720921 NJX720920:NJX720921 NTR720920:NTR720921 NTT720920:NTT720921 ODN720920:ODN720921 ODP720920:ODP720921 ONJ720920:ONJ720921 ONL720920:ONL720921 OXF720920:OXF720921 OXH720920:OXH720921 PHB720920:PHB720921 PHD720920:PHD720921 PQX720920:PQX720921 PQZ720920:PQZ720921 QAT720920:QAT720921 QAV720920:QAV720921 QKP720920:QKP720921 QKR720920:QKR720921 QUL720920:QUL720921 QUN720920:QUN720921 REH720920:REH720921 REJ720920:REJ720921 ROD720920:ROD720921 ROF720920:ROF720921 RXZ720920:RXZ720921 RYB720920:RYB720921 SHV720920:SHV720921 SHX720920:SHX720921 SRR720920:SRR720921 SRT720920:SRT720921 TBN720920:TBN720921 TBP720920:TBP720921 TLJ720920:TLJ720921 TLL720920:TLL720921 TVF720920:TVF720921 TVH720920:TVH720921 UFB720920:UFB720921 UFD720920:UFD720921 UOX720920:UOX720921 UOZ720920:UOZ720921 UYT720920:UYT720921 UYV720920:UYV720921 VIP720920:VIP720921 VIR720920:VIR720921 VSL720920:VSL720921 VSN720920:VSN720921 WCH720920:WCH720921 WCJ720920:WCJ720921 WMD720920:WMD720921 WMF720920:WMF720921 WVZ720920:WVZ720921 WWB720920:WWB720921 R786456:R786457 T786456:T786457 JN786456:JN786457 JP786456:JP786457 TJ786456:TJ786457 TL786456:TL786457 ADF786456:ADF786457 ADH786456:ADH786457 ANB786456:ANB786457 AND786456:AND786457 AWX786456:AWX786457 AWZ786456:AWZ786457 BGT786456:BGT786457 BGV786456:BGV786457 BQP786456:BQP786457 BQR786456:BQR786457 CAL786456:CAL786457 CAN786456:CAN786457 CKH786456:CKH786457 CKJ786456:CKJ786457 CUD786456:CUD786457 CUF786456:CUF786457 DDZ786456:DDZ786457 DEB786456:DEB786457 DNV786456:DNV786457 DNX786456:DNX786457 DXR786456:DXR786457 DXT786456:DXT786457 EHN786456:EHN786457 EHP786456:EHP786457 ERJ786456:ERJ786457 ERL786456:ERL786457 FBF786456:FBF786457 FBH786456:FBH786457 FLB786456:FLB786457 FLD786456:FLD786457 FUX786456:FUX786457 FUZ786456:FUZ786457 GET786456:GET786457 GEV786456:GEV786457 GOP786456:GOP786457 GOR786456:GOR786457 GYL786456:GYL786457 GYN786456:GYN786457 HIH786456:HIH786457 HIJ786456:HIJ786457 HSD786456:HSD786457 HSF786456:HSF786457 IBZ786456:IBZ786457 ICB786456:ICB786457 ILV786456:ILV786457 ILX786456:ILX786457 IVR786456:IVR786457 IVT786456:IVT786457 JFN786456:JFN786457 JFP786456:JFP786457 JPJ786456:JPJ786457 JPL786456:JPL786457 JZF786456:JZF786457 JZH786456:JZH786457 KJB786456:KJB786457 KJD786456:KJD786457 KSX786456:KSX786457 KSZ786456:KSZ786457 LCT786456:LCT786457 LCV786456:LCV786457 LMP786456:LMP786457 LMR786456:LMR786457 LWL786456:LWL786457 LWN786456:LWN786457 MGH786456:MGH786457 MGJ786456:MGJ786457 MQD786456:MQD786457 MQF786456:MQF786457 MZZ786456:MZZ786457 NAB786456:NAB786457 NJV786456:NJV786457 NJX786456:NJX786457 NTR786456:NTR786457 NTT786456:NTT786457 ODN786456:ODN786457 ODP786456:ODP786457 ONJ786456:ONJ786457 ONL786456:ONL786457 OXF786456:OXF786457 OXH786456:OXH786457 PHB786456:PHB786457 PHD786456:PHD786457 PQX786456:PQX786457 PQZ786456:PQZ786457 QAT786456:QAT786457 QAV786456:QAV786457 QKP786456:QKP786457 QKR786456:QKR786457 QUL786456:QUL786457 QUN786456:QUN786457 REH786456:REH786457 REJ786456:REJ786457 ROD786456:ROD786457 ROF786456:ROF786457 RXZ786456:RXZ786457 RYB786456:RYB786457 SHV786456:SHV786457 SHX786456:SHX786457 SRR786456:SRR786457 SRT786456:SRT786457 TBN786456:TBN786457 TBP786456:TBP786457 TLJ786456:TLJ786457 TLL786456:TLL786457 TVF786456:TVF786457 TVH786456:TVH786457 UFB786456:UFB786457 UFD786456:UFD786457 UOX786456:UOX786457 UOZ786456:UOZ786457 UYT786456:UYT786457 UYV786456:UYV786457 VIP786456:VIP786457 VIR786456:VIR786457 VSL786456:VSL786457 VSN786456:VSN786457 WCH786456:WCH786457 WCJ786456:WCJ786457 WMD786456:WMD786457 WMF786456:WMF786457 WVZ786456:WVZ786457 WWB786456:WWB786457 R851992:R851993 T851992:T851993 JN851992:JN851993 JP851992:JP851993 TJ851992:TJ851993 TL851992:TL851993 ADF851992:ADF851993 ADH851992:ADH851993 ANB851992:ANB851993 AND851992:AND851993 AWX851992:AWX851993 AWZ851992:AWZ851993 BGT851992:BGT851993 BGV851992:BGV851993 BQP851992:BQP851993 BQR851992:BQR851993 CAL851992:CAL851993 CAN851992:CAN851993 CKH851992:CKH851993 CKJ851992:CKJ851993 CUD851992:CUD851993 CUF851992:CUF851993 DDZ851992:DDZ851993 DEB851992:DEB851993 DNV851992:DNV851993 DNX851992:DNX851993 DXR851992:DXR851993 DXT851992:DXT851993 EHN851992:EHN851993 EHP851992:EHP851993 ERJ851992:ERJ851993 ERL851992:ERL851993 FBF851992:FBF851993 FBH851992:FBH851993 FLB851992:FLB851993 FLD851992:FLD851993 FUX851992:FUX851993 FUZ851992:FUZ851993 GET851992:GET851993 GEV851992:GEV851993 GOP851992:GOP851993 GOR851992:GOR851993 GYL851992:GYL851993 GYN851992:GYN851993 HIH851992:HIH851993 HIJ851992:HIJ851993 HSD851992:HSD851993 HSF851992:HSF851993 IBZ851992:IBZ851993 ICB851992:ICB851993 ILV851992:ILV851993 ILX851992:ILX851993 IVR851992:IVR851993 IVT851992:IVT851993 JFN851992:JFN851993 JFP851992:JFP851993 JPJ851992:JPJ851993 JPL851992:JPL851993 JZF851992:JZF851993 JZH851992:JZH851993 KJB851992:KJB851993 KJD851992:KJD851993 KSX851992:KSX851993 KSZ851992:KSZ851993 LCT851992:LCT851993 LCV851992:LCV851993 LMP851992:LMP851993 LMR851992:LMR851993 LWL851992:LWL851993 LWN851992:LWN851993 MGH851992:MGH851993 MGJ851992:MGJ851993 MQD851992:MQD851993 MQF851992:MQF851993 MZZ851992:MZZ851993 NAB851992:NAB851993 NJV851992:NJV851993 NJX851992:NJX851993 NTR851992:NTR851993 NTT851992:NTT851993 ODN851992:ODN851993 ODP851992:ODP851993 ONJ851992:ONJ851993 ONL851992:ONL851993 OXF851992:OXF851993 OXH851992:OXH851993 PHB851992:PHB851993 PHD851992:PHD851993 PQX851992:PQX851993 PQZ851992:PQZ851993 QAT851992:QAT851993 QAV851992:QAV851993 QKP851992:QKP851993 QKR851992:QKR851993 QUL851992:QUL851993 QUN851992:QUN851993 REH851992:REH851993 REJ851992:REJ851993 ROD851992:ROD851993 ROF851992:ROF851993 RXZ851992:RXZ851993 RYB851992:RYB851993 SHV851992:SHV851993 SHX851992:SHX851993 SRR851992:SRR851993 SRT851992:SRT851993 TBN851992:TBN851993 TBP851992:TBP851993 TLJ851992:TLJ851993 TLL851992:TLL851993 TVF851992:TVF851993 TVH851992:TVH851993 UFB851992:UFB851993 UFD851992:UFD851993 UOX851992:UOX851993 UOZ851992:UOZ851993 UYT851992:UYT851993 UYV851992:UYV851993 VIP851992:VIP851993 VIR851992:VIR851993 VSL851992:VSL851993 VSN851992:VSN851993 WCH851992:WCH851993 WCJ851992:WCJ851993 WMD851992:WMD851993 WMF851992:WMF851993 WVZ851992:WVZ851993 WWB851992:WWB851993 R917528:R917529 T917528:T917529 JN917528:JN917529 JP917528:JP917529 TJ917528:TJ917529 TL917528:TL917529 ADF917528:ADF917529 ADH917528:ADH917529 ANB917528:ANB917529 AND917528:AND917529 AWX917528:AWX917529 AWZ917528:AWZ917529 BGT917528:BGT917529 BGV917528:BGV917529 BQP917528:BQP917529 BQR917528:BQR917529 CAL917528:CAL917529 CAN917528:CAN917529 CKH917528:CKH917529 CKJ917528:CKJ917529 CUD917528:CUD917529 CUF917528:CUF917529 DDZ917528:DDZ917529 DEB917528:DEB917529 DNV917528:DNV917529 DNX917528:DNX917529 DXR917528:DXR917529 DXT917528:DXT917529 EHN917528:EHN917529 EHP917528:EHP917529 ERJ917528:ERJ917529 ERL917528:ERL917529 FBF917528:FBF917529 FBH917528:FBH917529 FLB917528:FLB917529 FLD917528:FLD917529 FUX917528:FUX917529 FUZ917528:FUZ917529 GET917528:GET917529 GEV917528:GEV917529 GOP917528:GOP917529 GOR917528:GOR917529 GYL917528:GYL917529 GYN917528:GYN917529 HIH917528:HIH917529 HIJ917528:HIJ917529 HSD917528:HSD917529 HSF917528:HSF917529 IBZ917528:IBZ917529 ICB917528:ICB917529 ILV917528:ILV917529 ILX917528:ILX917529 IVR917528:IVR917529 IVT917528:IVT917529 JFN917528:JFN917529 JFP917528:JFP917529 JPJ917528:JPJ917529 JPL917528:JPL917529 JZF917528:JZF917529 JZH917528:JZH917529 KJB917528:KJB917529 KJD917528:KJD917529 KSX917528:KSX917529 KSZ917528:KSZ917529 LCT917528:LCT917529 LCV917528:LCV917529 LMP917528:LMP917529 LMR917528:LMR917529 LWL917528:LWL917529 LWN917528:LWN917529 MGH917528:MGH917529 MGJ917528:MGJ917529 MQD917528:MQD917529 MQF917528:MQF917529 MZZ917528:MZZ917529 NAB917528:NAB917529 NJV917528:NJV917529 NJX917528:NJX917529 NTR917528:NTR917529 NTT917528:NTT917529 ODN917528:ODN917529 ODP917528:ODP917529 ONJ917528:ONJ917529 ONL917528:ONL917529 OXF917528:OXF917529 OXH917528:OXH917529 PHB917528:PHB917529 PHD917528:PHD917529 PQX917528:PQX917529 PQZ917528:PQZ917529 QAT917528:QAT917529 QAV917528:QAV917529 QKP917528:QKP917529 QKR917528:QKR917529 QUL917528:QUL917529 QUN917528:QUN917529 REH917528:REH917529 REJ917528:REJ917529 ROD917528:ROD917529 ROF917528:ROF917529 RXZ917528:RXZ917529 RYB917528:RYB917529 SHV917528:SHV917529 SHX917528:SHX917529 SRR917528:SRR917529 SRT917528:SRT917529 TBN917528:TBN917529 TBP917528:TBP917529 TLJ917528:TLJ917529 TLL917528:TLL917529 TVF917528:TVF917529 TVH917528:TVH917529 UFB917528:UFB917529 UFD917528:UFD917529 UOX917528:UOX917529 UOZ917528:UOZ917529 UYT917528:UYT917529 UYV917528:UYV917529 VIP917528:VIP917529 VIR917528:VIR917529 VSL917528:VSL917529 VSN917528:VSN917529 WCH917528:WCH917529 WCJ917528:WCJ917529 WMD917528:WMD917529 WMF917528:WMF917529 WVZ917528:WVZ917529 WWB917528:WWB917529 R983064:R983065 T983064:T983065 JN983064:JN983065 JP983064:JP983065 TJ983064:TJ983065 TL983064:TL983065 ADF983064:ADF983065 ADH983064:ADH983065 ANB983064:ANB983065 AND983064:AND983065 AWX983064:AWX983065 AWZ983064:AWZ983065 BGT983064:BGT983065 BGV983064:BGV983065 BQP983064:BQP983065 BQR983064:BQR983065 CAL983064:CAL983065 CAN983064:CAN983065 CKH983064:CKH983065 CKJ983064:CKJ983065 CUD983064:CUD983065 CUF983064:CUF983065 DDZ983064:DDZ983065 DEB983064:DEB983065 DNV983064:DNV983065 DNX983064:DNX983065 DXR983064:DXR983065 DXT983064:DXT983065 EHN983064:EHN983065 EHP983064:EHP983065 ERJ983064:ERJ983065 ERL983064:ERL983065 FBF983064:FBF983065 FBH983064:FBH983065 FLB983064:FLB983065 FLD983064:FLD983065 FUX983064:FUX983065 FUZ983064:FUZ983065 GET983064:GET983065 GEV983064:GEV983065 GOP983064:GOP983065 GOR983064:GOR983065 GYL983064:GYL983065 GYN983064:GYN983065 HIH983064:HIH983065 HIJ983064:HIJ983065 HSD983064:HSD983065 HSF983064:HSF983065 IBZ983064:IBZ983065 ICB983064:ICB983065 ILV983064:ILV983065 ILX983064:ILX983065 IVR983064:IVR983065 IVT983064:IVT983065 JFN983064:JFN983065 JFP983064:JFP983065 JPJ983064:JPJ983065 JPL983064:JPL983065 JZF983064:JZF983065 JZH983064:JZH983065 KJB983064:KJB983065 KJD983064:KJD983065 KSX983064:KSX983065 KSZ983064:KSZ983065 LCT983064:LCT983065 LCV983064:LCV983065 LMP983064:LMP983065 LMR983064:LMR983065 LWL983064:LWL983065 LWN983064:LWN983065 MGH983064:MGH983065 MGJ983064:MGJ983065 MQD983064:MQD983065 MQF983064:MQF983065 MZZ983064:MZZ983065 NAB983064:NAB983065 NJV983064:NJV983065 NJX983064:NJX983065 NTR983064:NTR983065 NTT983064:NTT983065 ODN983064:ODN983065 ODP983064:ODP983065 ONJ983064:ONJ983065 ONL983064:ONL983065 OXF983064:OXF983065 OXH983064:OXH983065 PHB983064:PHB983065 PHD983064:PHD983065 PQX983064:PQX983065 PQZ983064:PQZ983065 QAT983064:QAT983065 QAV983064:QAV983065 QKP983064:QKP983065 QKR983064:QKR983065 QUL983064:QUL983065 QUN983064:QUN983065 REH983064:REH983065 REJ983064:REJ983065 ROD983064:ROD983065 ROF983064:ROF983065 RXZ983064:RXZ983065 RYB983064:RYB983065 SHV983064:SHV983065 SHX983064:SHX983065 SRR983064:SRR983065 SRT983064:SRT983065 TBN983064:TBN983065 TBP983064:TBP983065 TLJ983064:TLJ983065 TLL983064:TLL983065 TVF983064:TVF983065 TVH983064:TVH983065 UFB983064:UFB983065 UFD983064:UFD983065 UOX983064:UOX983065 UOZ983064:UOZ983065 UYT983064:UYT983065 UYV983064:UYV983065 VIP983064:VIP983065 VIR983064:VIR983065 VSL983064:VSL983065 VSN983064:VSN983065 WCH983064:WCH983065 WCJ983064:WCJ983065 WMD983064:WMD983065 WMF983064:WMF983065 WVZ983064:WVZ983065 WWB983064:WWB983065"/>
    <dataValidation allowBlank="1" showInputMessage="1" showErrorMessage="1" prompt="Для выбора выполните двойной щелчок левой клавиши мыши по соответствующей ячейке." sqref="S24:S25 U24 JO24:JO25 JQ24 TK24:TK25 TM24 ADG24:ADG25 ADI24 ANC24:ANC25 ANE24 AWY24:AWY25 AXA24 BGU24:BGU25 BGW24 BQQ24:BQQ25 BQS24 CAM24:CAM25 CAO24 CKI24:CKI25 CKK24 CUE24:CUE25 CUG24 DEA24:DEA25 DEC24 DNW24:DNW25 DNY24 DXS24:DXS25 DXU24 EHO24:EHO25 EHQ24 ERK24:ERK25 ERM24 FBG24:FBG25 FBI24 FLC24:FLC25 FLE24 FUY24:FUY25 FVA24 GEU24:GEU25 GEW24 GOQ24:GOQ25 GOS24 GYM24:GYM25 GYO24 HII24:HII25 HIK24 HSE24:HSE25 HSG24 ICA24:ICA25 ICC24 ILW24:ILW25 ILY24 IVS24:IVS25 IVU24 JFO24:JFO25 JFQ24 JPK24:JPK25 JPM24 JZG24:JZG25 JZI24 KJC24:KJC25 KJE24 KSY24:KSY25 KTA24 LCU24:LCU25 LCW24 LMQ24:LMQ25 LMS24 LWM24:LWM25 LWO24 MGI24:MGI25 MGK24 MQE24:MQE25 MQG24 NAA24:NAA25 NAC24 NJW24:NJW25 NJY24 NTS24:NTS25 NTU24 ODO24:ODO25 ODQ24 ONK24:ONK25 ONM24 OXG24:OXG25 OXI24 PHC24:PHC25 PHE24 PQY24:PQY25 PRA24 QAU24:QAU25 QAW24 QKQ24:QKQ25 QKS24 QUM24:QUM25 QUO24 REI24:REI25 REK24 ROE24:ROE25 ROG24 RYA24:RYA25 RYC24 SHW24:SHW25 SHY24 SRS24:SRS25 SRU24 TBO24:TBO25 TBQ24 TLK24:TLK25 TLM24 TVG24:TVG25 TVI24 UFC24:UFC25 UFE24 UOY24:UOY25 UPA24 UYU24:UYU25 UYW24 VIQ24:VIQ25 VIS24 VSM24:VSM25 VSO24 WCI24:WCI25 WCK24 WME24:WME25 WMG24 WWA24:WWA25 WWC24 S65560:S65561 U65560 JO65560:JO65561 JQ65560 TK65560:TK65561 TM65560 ADG65560:ADG65561 ADI65560 ANC65560:ANC65561 ANE65560 AWY65560:AWY65561 AXA65560 BGU65560:BGU65561 BGW65560 BQQ65560:BQQ65561 BQS65560 CAM65560:CAM65561 CAO65560 CKI65560:CKI65561 CKK65560 CUE65560:CUE65561 CUG65560 DEA65560:DEA65561 DEC65560 DNW65560:DNW65561 DNY65560 DXS65560:DXS65561 DXU65560 EHO65560:EHO65561 EHQ65560 ERK65560:ERK65561 ERM65560 FBG65560:FBG65561 FBI65560 FLC65560:FLC65561 FLE65560 FUY65560:FUY65561 FVA65560 GEU65560:GEU65561 GEW65560 GOQ65560:GOQ65561 GOS65560 GYM65560:GYM65561 GYO65560 HII65560:HII65561 HIK65560 HSE65560:HSE65561 HSG65560 ICA65560:ICA65561 ICC65560 ILW65560:ILW65561 ILY65560 IVS65560:IVS65561 IVU65560 JFO65560:JFO65561 JFQ65560 JPK65560:JPK65561 JPM65560 JZG65560:JZG65561 JZI65560 KJC65560:KJC65561 KJE65560 KSY65560:KSY65561 KTA65560 LCU65560:LCU65561 LCW65560 LMQ65560:LMQ65561 LMS65560 LWM65560:LWM65561 LWO65560 MGI65560:MGI65561 MGK65560 MQE65560:MQE65561 MQG65560 NAA65560:NAA65561 NAC65560 NJW65560:NJW65561 NJY65560 NTS65560:NTS65561 NTU65560 ODO65560:ODO65561 ODQ65560 ONK65560:ONK65561 ONM65560 OXG65560:OXG65561 OXI65560 PHC65560:PHC65561 PHE65560 PQY65560:PQY65561 PRA65560 QAU65560:QAU65561 QAW65560 QKQ65560:QKQ65561 QKS65560 QUM65560:QUM65561 QUO65560 REI65560:REI65561 REK65560 ROE65560:ROE65561 ROG65560 RYA65560:RYA65561 RYC65560 SHW65560:SHW65561 SHY65560 SRS65560:SRS65561 SRU65560 TBO65560:TBO65561 TBQ65560 TLK65560:TLK65561 TLM65560 TVG65560:TVG65561 TVI65560 UFC65560:UFC65561 UFE65560 UOY65560:UOY65561 UPA65560 UYU65560:UYU65561 UYW65560 VIQ65560:VIQ65561 VIS65560 VSM65560:VSM65561 VSO65560 WCI65560:WCI65561 WCK65560 WME65560:WME65561 WMG65560 WWA65560:WWA65561 WWC65560 S131096:S131097 U131096 JO131096:JO131097 JQ131096 TK131096:TK131097 TM131096 ADG131096:ADG131097 ADI131096 ANC131096:ANC131097 ANE131096 AWY131096:AWY131097 AXA131096 BGU131096:BGU131097 BGW131096 BQQ131096:BQQ131097 BQS131096 CAM131096:CAM131097 CAO131096 CKI131096:CKI131097 CKK131096 CUE131096:CUE131097 CUG131096 DEA131096:DEA131097 DEC131096 DNW131096:DNW131097 DNY131096 DXS131096:DXS131097 DXU131096 EHO131096:EHO131097 EHQ131096 ERK131096:ERK131097 ERM131096 FBG131096:FBG131097 FBI131096 FLC131096:FLC131097 FLE131096 FUY131096:FUY131097 FVA131096 GEU131096:GEU131097 GEW131096 GOQ131096:GOQ131097 GOS131096 GYM131096:GYM131097 GYO131096 HII131096:HII131097 HIK131096 HSE131096:HSE131097 HSG131096 ICA131096:ICA131097 ICC131096 ILW131096:ILW131097 ILY131096 IVS131096:IVS131097 IVU131096 JFO131096:JFO131097 JFQ131096 JPK131096:JPK131097 JPM131096 JZG131096:JZG131097 JZI131096 KJC131096:KJC131097 KJE131096 KSY131096:KSY131097 KTA131096 LCU131096:LCU131097 LCW131096 LMQ131096:LMQ131097 LMS131096 LWM131096:LWM131097 LWO131096 MGI131096:MGI131097 MGK131096 MQE131096:MQE131097 MQG131096 NAA131096:NAA131097 NAC131096 NJW131096:NJW131097 NJY131096 NTS131096:NTS131097 NTU131096 ODO131096:ODO131097 ODQ131096 ONK131096:ONK131097 ONM131096 OXG131096:OXG131097 OXI131096 PHC131096:PHC131097 PHE131096 PQY131096:PQY131097 PRA131096 QAU131096:QAU131097 QAW131096 QKQ131096:QKQ131097 QKS131096 QUM131096:QUM131097 QUO131096 REI131096:REI131097 REK131096 ROE131096:ROE131097 ROG131096 RYA131096:RYA131097 RYC131096 SHW131096:SHW131097 SHY131096 SRS131096:SRS131097 SRU131096 TBO131096:TBO131097 TBQ131096 TLK131096:TLK131097 TLM131096 TVG131096:TVG131097 TVI131096 UFC131096:UFC131097 UFE131096 UOY131096:UOY131097 UPA131096 UYU131096:UYU131097 UYW131096 VIQ131096:VIQ131097 VIS131096 VSM131096:VSM131097 VSO131096 WCI131096:WCI131097 WCK131096 WME131096:WME131097 WMG131096 WWA131096:WWA131097 WWC131096 S196632:S196633 U196632 JO196632:JO196633 JQ196632 TK196632:TK196633 TM196632 ADG196632:ADG196633 ADI196632 ANC196632:ANC196633 ANE196632 AWY196632:AWY196633 AXA196632 BGU196632:BGU196633 BGW196632 BQQ196632:BQQ196633 BQS196632 CAM196632:CAM196633 CAO196632 CKI196632:CKI196633 CKK196632 CUE196632:CUE196633 CUG196632 DEA196632:DEA196633 DEC196632 DNW196632:DNW196633 DNY196632 DXS196632:DXS196633 DXU196632 EHO196632:EHO196633 EHQ196632 ERK196632:ERK196633 ERM196632 FBG196632:FBG196633 FBI196632 FLC196632:FLC196633 FLE196632 FUY196632:FUY196633 FVA196632 GEU196632:GEU196633 GEW196632 GOQ196632:GOQ196633 GOS196632 GYM196632:GYM196633 GYO196632 HII196632:HII196633 HIK196632 HSE196632:HSE196633 HSG196632 ICA196632:ICA196633 ICC196632 ILW196632:ILW196633 ILY196632 IVS196632:IVS196633 IVU196632 JFO196632:JFO196633 JFQ196632 JPK196632:JPK196633 JPM196632 JZG196632:JZG196633 JZI196632 KJC196632:KJC196633 KJE196632 KSY196632:KSY196633 KTA196632 LCU196632:LCU196633 LCW196632 LMQ196632:LMQ196633 LMS196632 LWM196632:LWM196633 LWO196632 MGI196632:MGI196633 MGK196632 MQE196632:MQE196633 MQG196632 NAA196632:NAA196633 NAC196632 NJW196632:NJW196633 NJY196632 NTS196632:NTS196633 NTU196632 ODO196632:ODO196633 ODQ196632 ONK196632:ONK196633 ONM196632 OXG196632:OXG196633 OXI196632 PHC196632:PHC196633 PHE196632 PQY196632:PQY196633 PRA196632 QAU196632:QAU196633 QAW196632 QKQ196632:QKQ196633 QKS196632 QUM196632:QUM196633 QUO196632 REI196632:REI196633 REK196632 ROE196632:ROE196633 ROG196632 RYA196632:RYA196633 RYC196632 SHW196632:SHW196633 SHY196632 SRS196632:SRS196633 SRU196632 TBO196632:TBO196633 TBQ196632 TLK196632:TLK196633 TLM196632 TVG196632:TVG196633 TVI196632 UFC196632:UFC196633 UFE196632 UOY196632:UOY196633 UPA196632 UYU196632:UYU196633 UYW196632 VIQ196632:VIQ196633 VIS196632 VSM196632:VSM196633 VSO196632 WCI196632:WCI196633 WCK196632 WME196632:WME196633 WMG196632 WWA196632:WWA196633 WWC196632 S262168:S262169 U262168 JO262168:JO262169 JQ262168 TK262168:TK262169 TM262168 ADG262168:ADG262169 ADI262168 ANC262168:ANC262169 ANE262168 AWY262168:AWY262169 AXA262168 BGU262168:BGU262169 BGW262168 BQQ262168:BQQ262169 BQS262168 CAM262168:CAM262169 CAO262168 CKI262168:CKI262169 CKK262168 CUE262168:CUE262169 CUG262168 DEA262168:DEA262169 DEC262168 DNW262168:DNW262169 DNY262168 DXS262168:DXS262169 DXU262168 EHO262168:EHO262169 EHQ262168 ERK262168:ERK262169 ERM262168 FBG262168:FBG262169 FBI262168 FLC262168:FLC262169 FLE262168 FUY262168:FUY262169 FVA262168 GEU262168:GEU262169 GEW262168 GOQ262168:GOQ262169 GOS262168 GYM262168:GYM262169 GYO262168 HII262168:HII262169 HIK262168 HSE262168:HSE262169 HSG262168 ICA262168:ICA262169 ICC262168 ILW262168:ILW262169 ILY262168 IVS262168:IVS262169 IVU262168 JFO262168:JFO262169 JFQ262168 JPK262168:JPK262169 JPM262168 JZG262168:JZG262169 JZI262168 KJC262168:KJC262169 KJE262168 KSY262168:KSY262169 KTA262168 LCU262168:LCU262169 LCW262168 LMQ262168:LMQ262169 LMS262168 LWM262168:LWM262169 LWO262168 MGI262168:MGI262169 MGK262168 MQE262168:MQE262169 MQG262168 NAA262168:NAA262169 NAC262168 NJW262168:NJW262169 NJY262168 NTS262168:NTS262169 NTU262168 ODO262168:ODO262169 ODQ262168 ONK262168:ONK262169 ONM262168 OXG262168:OXG262169 OXI262168 PHC262168:PHC262169 PHE262168 PQY262168:PQY262169 PRA262168 QAU262168:QAU262169 QAW262168 QKQ262168:QKQ262169 QKS262168 QUM262168:QUM262169 QUO262168 REI262168:REI262169 REK262168 ROE262168:ROE262169 ROG262168 RYA262168:RYA262169 RYC262168 SHW262168:SHW262169 SHY262168 SRS262168:SRS262169 SRU262168 TBO262168:TBO262169 TBQ262168 TLK262168:TLK262169 TLM262168 TVG262168:TVG262169 TVI262168 UFC262168:UFC262169 UFE262168 UOY262168:UOY262169 UPA262168 UYU262168:UYU262169 UYW262168 VIQ262168:VIQ262169 VIS262168 VSM262168:VSM262169 VSO262168 WCI262168:WCI262169 WCK262168 WME262168:WME262169 WMG262168 WWA262168:WWA262169 WWC262168 S327704:S327705 U327704 JO327704:JO327705 JQ327704 TK327704:TK327705 TM327704 ADG327704:ADG327705 ADI327704 ANC327704:ANC327705 ANE327704 AWY327704:AWY327705 AXA327704 BGU327704:BGU327705 BGW327704 BQQ327704:BQQ327705 BQS327704 CAM327704:CAM327705 CAO327704 CKI327704:CKI327705 CKK327704 CUE327704:CUE327705 CUG327704 DEA327704:DEA327705 DEC327704 DNW327704:DNW327705 DNY327704 DXS327704:DXS327705 DXU327704 EHO327704:EHO327705 EHQ327704 ERK327704:ERK327705 ERM327704 FBG327704:FBG327705 FBI327704 FLC327704:FLC327705 FLE327704 FUY327704:FUY327705 FVA327704 GEU327704:GEU327705 GEW327704 GOQ327704:GOQ327705 GOS327704 GYM327704:GYM327705 GYO327704 HII327704:HII327705 HIK327704 HSE327704:HSE327705 HSG327704 ICA327704:ICA327705 ICC327704 ILW327704:ILW327705 ILY327704 IVS327704:IVS327705 IVU327704 JFO327704:JFO327705 JFQ327704 JPK327704:JPK327705 JPM327704 JZG327704:JZG327705 JZI327704 KJC327704:KJC327705 KJE327704 KSY327704:KSY327705 KTA327704 LCU327704:LCU327705 LCW327704 LMQ327704:LMQ327705 LMS327704 LWM327704:LWM327705 LWO327704 MGI327704:MGI327705 MGK327704 MQE327704:MQE327705 MQG327704 NAA327704:NAA327705 NAC327704 NJW327704:NJW327705 NJY327704 NTS327704:NTS327705 NTU327704 ODO327704:ODO327705 ODQ327704 ONK327704:ONK327705 ONM327704 OXG327704:OXG327705 OXI327704 PHC327704:PHC327705 PHE327704 PQY327704:PQY327705 PRA327704 QAU327704:QAU327705 QAW327704 QKQ327704:QKQ327705 QKS327704 QUM327704:QUM327705 QUO327704 REI327704:REI327705 REK327704 ROE327704:ROE327705 ROG327704 RYA327704:RYA327705 RYC327704 SHW327704:SHW327705 SHY327704 SRS327704:SRS327705 SRU327704 TBO327704:TBO327705 TBQ327704 TLK327704:TLK327705 TLM327704 TVG327704:TVG327705 TVI327704 UFC327704:UFC327705 UFE327704 UOY327704:UOY327705 UPA327704 UYU327704:UYU327705 UYW327704 VIQ327704:VIQ327705 VIS327704 VSM327704:VSM327705 VSO327704 WCI327704:WCI327705 WCK327704 WME327704:WME327705 WMG327704 WWA327704:WWA327705 WWC327704 S393240:S393241 U393240 JO393240:JO393241 JQ393240 TK393240:TK393241 TM393240 ADG393240:ADG393241 ADI393240 ANC393240:ANC393241 ANE393240 AWY393240:AWY393241 AXA393240 BGU393240:BGU393241 BGW393240 BQQ393240:BQQ393241 BQS393240 CAM393240:CAM393241 CAO393240 CKI393240:CKI393241 CKK393240 CUE393240:CUE393241 CUG393240 DEA393240:DEA393241 DEC393240 DNW393240:DNW393241 DNY393240 DXS393240:DXS393241 DXU393240 EHO393240:EHO393241 EHQ393240 ERK393240:ERK393241 ERM393240 FBG393240:FBG393241 FBI393240 FLC393240:FLC393241 FLE393240 FUY393240:FUY393241 FVA393240 GEU393240:GEU393241 GEW393240 GOQ393240:GOQ393241 GOS393240 GYM393240:GYM393241 GYO393240 HII393240:HII393241 HIK393240 HSE393240:HSE393241 HSG393240 ICA393240:ICA393241 ICC393240 ILW393240:ILW393241 ILY393240 IVS393240:IVS393241 IVU393240 JFO393240:JFO393241 JFQ393240 JPK393240:JPK393241 JPM393240 JZG393240:JZG393241 JZI393240 KJC393240:KJC393241 KJE393240 KSY393240:KSY393241 KTA393240 LCU393240:LCU393241 LCW393240 LMQ393240:LMQ393241 LMS393240 LWM393240:LWM393241 LWO393240 MGI393240:MGI393241 MGK393240 MQE393240:MQE393241 MQG393240 NAA393240:NAA393241 NAC393240 NJW393240:NJW393241 NJY393240 NTS393240:NTS393241 NTU393240 ODO393240:ODO393241 ODQ393240 ONK393240:ONK393241 ONM393240 OXG393240:OXG393241 OXI393240 PHC393240:PHC393241 PHE393240 PQY393240:PQY393241 PRA393240 QAU393240:QAU393241 QAW393240 QKQ393240:QKQ393241 QKS393240 QUM393240:QUM393241 QUO393240 REI393240:REI393241 REK393240 ROE393240:ROE393241 ROG393240 RYA393240:RYA393241 RYC393240 SHW393240:SHW393241 SHY393240 SRS393240:SRS393241 SRU393240 TBO393240:TBO393241 TBQ393240 TLK393240:TLK393241 TLM393240 TVG393240:TVG393241 TVI393240 UFC393240:UFC393241 UFE393240 UOY393240:UOY393241 UPA393240 UYU393240:UYU393241 UYW393240 VIQ393240:VIQ393241 VIS393240 VSM393240:VSM393241 VSO393240 WCI393240:WCI393241 WCK393240 WME393240:WME393241 WMG393240 WWA393240:WWA393241 WWC393240 S458776:S458777 U458776 JO458776:JO458777 JQ458776 TK458776:TK458777 TM458776 ADG458776:ADG458777 ADI458776 ANC458776:ANC458777 ANE458776 AWY458776:AWY458777 AXA458776 BGU458776:BGU458777 BGW458776 BQQ458776:BQQ458777 BQS458776 CAM458776:CAM458777 CAO458776 CKI458776:CKI458777 CKK458776 CUE458776:CUE458777 CUG458776 DEA458776:DEA458777 DEC458776 DNW458776:DNW458777 DNY458776 DXS458776:DXS458777 DXU458776 EHO458776:EHO458777 EHQ458776 ERK458776:ERK458777 ERM458776 FBG458776:FBG458777 FBI458776 FLC458776:FLC458777 FLE458776 FUY458776:FUY458777 FVA458776 GEU458776:GEU458777 GEW458776 GOQ458776:GOQ458777 GOS458776 GYM458776:GYM458777 GYO458776 HII458776:HII458777 HIK458776 HSE458776:HSE458777 HSG458776 ICA458776:ICA458777 ICC458776 ILW458776:ILW458777 ILY458776 IVS458776:IVS458777 IVU458776 JFO458776:JFO458777 JFQ458776 JPK458776:JPK458777 JPM458776 JZG458776:JZG458777 JZI458776 KJC458776:KJC458777 KJE458776 KSY458776:KSY458777 KTA458776 LCU458776:LCU458777 LCW458776 LMQ458776:LMQ458777 LMS458776 LWM458776:LWM458777 LWO458776 MGI458776:MGI458777 MGK458776 MQE458776:MQE458777 MQG458776 NAA458776:NAA458777 NAC458776 NJW458776:NJW458777 NJY458776 NTS458776:NTS458777 NTU458776 ODO458776:ODO458777 ODQ458776 ONK458776:ONK458777 ONM458776 OXG458776:OXG458777 OXI458776 PHC458776:PHC458777 PHE458776 PQY458776:PQY458777 PRA458776 QAU458776:QAU458777 QAW458776 QKQ458776:QKQ458777 QKS458776 QUM458776:QUM458777 QUO458776 REI458776:REI458777 REK458776 ROE458776:ROE458777 ROG458776 RYA458776:RYA458777 RYC458776 SHW458776:SHW458777 SHY458776 SRS458776:SRS458777 SRU458776 TBO458776:TBO458777 TBQ458776 TLK458776:TLK458777 TLM458776 TVG458776:TVG458777 TVI458776 UFC458776:UFC458777 UFE458776 UOY458776:UOY458777 UPA458776 UYU458776:UYU458777 UYW458776 VIQ458776:VIQ458777 VIS458776 VSM458776:VSM458777 VSO458776 WCI458776:WCI458777 WCK458776 WME458776:WME458777 WMG458776 WWA458776:WWA458777 WWC458776"/>
    <dataValidation allowBlank="1" showInputMessage="1" showErrorMessage="1" prompt="Для выбора выполните двойной щелчок левой клавиши мыши по соответствующей ячейке." sqref="S524312:S524313 U524312 JO524312:JO524313 JQ524312 TK524312:TK524313 TM524312 ADG524312:ADG524313 ADI524312 ANC524312:ANC524313 ANE524312 AWY524312:AWY524313 AXA524312 BGU524312:BGU524313 BGW524312 BQQ524312:BQQ524313 BQS524312 CAM524312:CAM524313 CAO524312 CKI524312:CKI524313 CKK524312 CUE524312:CUE524313 CUG524312 DEA524312:DEA524313 DEC524312 DNW524312:DNW524313 DNY524312 DXS524312:DXS524313 DXU524312 EHO524312:EHO524313 EHQ524312 ERK524312:ERK524313 ERM524312 FBG524312:FBG524313 FBI524312 FLC524312:FLC524313 FLE524312 FUY524312:FUY524313 FVA524312 GEU524312:GEU524313 GEW524312 GOQ524312:GOQ524313 GOS524312 GYM524312:GYM524313 GYO524312 HII524312:HII524313 HIK524312 HSE524312:HSE524313 HSG524312 ICA524312:ICA524313 ICC524312 ILW524312:ILW524313 ILY524312 IVS524312:IVS524313 IVU524312 JFO524312:JFO524313 JFQ524312 JPK524312:JPK524313 JPM524312 JZG524312:JZG524313 JZI524312 KJC524312:KJC524313 KJE524312 KSY524312:KSY524313 KTA524312 LCU524312:LCU524313 LCW524312 LMQ524312:LMQ524313 LMS524312 LWM524312:LWM524313 LWO524312 MGI524312:MGI524313 MGK524312 MQE524312:MQE524313 MQG524312 NAA524312:NAA524313 NAC524312 NJW524312:NJW524313 NJY524312 NTS524312:NTS524313 NTU524312 ODO524312:ODO524313 ODQ524312 ONK524312:ONK524313 ONM524312 OXG524312:OXG524313 OXI524312 PHC524312:PHC524313 PHE524312 PQY524312:PQY524313 PRA524312 QAU524312:QAU524313 QAW524312 QKQ524312:QKQ524313 QKS524312 QUM524312:QUM524313 QUO524312 REI524312:REI524313 REK524312 ROE524312:ROE524313 ROG524312 RYA524312:RYA524313 RYC524312 SHW524312:SHW524313 SHY524312 SRS524312:SRS524313 SRU524312 TBO524312:TBO524313 TBQ524312 TLK524312:TLK524313 TLM524312 TVG524312:TVG524313 TVI524312 UFC524312:UFC524313 UFE524312 UOY524312:UOY524313 UPA524312 UYU524312:UYU524313 UYW524312 VIQ524312:VIQ524313 VIS524312 VSM524312:VSM524313 VSO524312 WCI524312:WCI524313 WCK524312 WME524312:WME524313 WMG524312 WWA524312:WWA524313 WWC524312 S589848:S589849 U589848 JO589848:JO589849 JQ589848 TK589848:TK589849 TM589848 ADG589848:ADG589849 ADI589848 ANC589848:ANC589849 ANE589848 AWY589848:AWY589849 AXA589848 BGU589848:BGU589849 BGW589848 BQQ589848:BQQ589849 BQS589848 CAM589848:CAM589849 CAO589848 CKI589848:CKI589849 CKK589848 CUE589848:CUE589849 CUG589848 DEA589848:DEA589849 DEC589848 DNW589848:DNW589849 DNY589848 DXS589848:DXS589849 DXU589848 EHO589848:EHO589849 EHQ589848 ERK589848:ERK589849 ERM589848 FBG589848:FBG589849 FBI589848 FLC589848:FLC589849 FLE589848 FUY589848:FUY589849 FVA589848 GEU589848:GEU589849 GEW589848 GOQ589848:GOQ589849 GOS589848 GYM589848:GYM589849 GYO589848 HII589848:HII589849 HIK589848 HSE589848:HSE589849 HSG589848 ICA589848:ICA589849 ICC589848 ILW589848:ILW589849 ILY589848 IVS589848:IVS589849 IVU589848 JFO589848:JFO589849 JFQ589848 JPK589848:JPK589849 JPM589848 JZG589848:JZG589849 JZI589848 KJC589848:KJC589849 KJE589848 KSY589848:KSY589849 KTA589848 LCU589848:LCU589849 LCW589848 LMQ589848:LMQ589849 LMS589848 LWM589848:LWM589849 LWO589848 MGI589848:MGI589849 MGK589848 MQE589848:MQE589849 MQG589848 NAA589848:NAA589849 NAC589848 NJW589848:NJW589849 NJY589848 NTS589848:NTS589849 NTU589848 ODO589848:ODO589849 ODQ589848 ONK589848:ONK589849 ONM589848 OXG589848:OXG589849 OXI589848 PHC589848:PHC589849 PHE589848 PQY589848:PQY589849 PRA589848 QAU589848:QAU589849 QAW589848 QKQ589848:QKQ589849 QKS589848 QUM589848:QUM589849 QUO589848 REI589848:REI589849 REK589848 ROE589848:ROE589849 ROG589848 RYA589848:RYA589849 RYC589848 SHW589848:SHW589849 SHY589848 SRS589848:SRS589849 SRU589848 TBO589848:TBO589849 TBQ589848 TLK589848:TLK589849 TLM589848 TVG589848:TVG589849 TVI589848 UFC589848:UFC589849 UFE589848 UOY589848:UOY589849 UPA589848 UYU589848:UYU589849 UYW589848 VIQ589848:VIQ589849 VIS589848 VSM589848:VSM589849 VSO589848 WCI589848:WCI589849 WCK589848 WME589848:WME589849 WMG589848 WWA589848:WWA589849 WWC589848 S655384:S655385 U655384 JO655384:JO655385 JQ655384 TK655384:TK655385 TM655384 ADG655384:ADG655385 ADI655384 ANC655384:ANC655385 ANE655384 AWY655384:AWY655385 AXA655384 BGU655384:BGU655385 BGW655384 BQQ655384:BQQ655385 BQS655384 CAM655384:CAM655385 CAO655384 CKI655384:CKI655385 CKK655384 CUE655384:CUE655385 CUG655384 DEA655384:DEA655385 DEC655384 DNW655384:DNW655385 DNY655384 DXS655384:DXS655385 DXU655384 EHO655384:EHO655385 EHQ655384 ERK655384:ERK655385 ERM655384 FBG655384:FBG655385 FBI655384 FLC655384:FLC655385 FLE655384 FUY655384:FUY655385 FVA655384 GEU655384:GEU655385 GEW655384 GOQ655384:GOQ655385 GOS655384 GYM655384:GYM655385 GYO655384 HII655384:HII655385 HIK655384 HSE655384:HSE655385 HSG655384 ICA655384:ICA655385 ICC655384 ILW655384:ILW655385 ILY655384 IVS655384:IVS655385 IVU655384 JFO655384:JFO655385 JFQ655384 JPK655384:JPK655385 JPM655384 JZG655384:JZG655385 JZI655384 KJC655384:KJC655385 KJE655384 KSY655384:KSY655385 KTA655384 LCU655384:LCU655385 LCW655384 LMQ655384:LMQ655385 LMS655384 LWM655384:LWM655385 LWO655384 MGI655384:MGI655385 MGK655384 MQE655384:MQE655385 MQG655384 NAA655384:NAA655385 NAC655384 NJW655384:NJW655385 NJY655384 NTS655384:NTS655385 NTU655384 ODO655384:ODO655385 ODQ655384 ONK655384:ONK655385 ONM655384 OXG655384:OXG655385 OXI655384 PHC655384:PHC655385 PHE655384 PQY655384:PQY655385 PRA655384 QAU655384:QAU655385 QAW655384 QKQ655384:QKQ655385 QKS655384 QUM655384:QUM655385 QUO655384 REI655384:REI655385 REK655384 ROE655384:ROE655385 ROG655384 RYA655384:RYA655385 RYC655384 SHW655384:SHW655385 SHY655384 SRS655384:SRS655385 SRU655384 TBO655384:TBO655385 TBQ655384 TLK655384:TLK655385 TLM655384 TVG655384:TVG655385 TVI655384 UFC655384:UFC655385 UFE655384 UOY655384:UOY655385 UPA655384 UYU655384:UYU655385 UYW655384 VIQ655384:VIQ655385 VIS655384 VSM655384:VSM655385 VSO655384 WCI655384:WCI655385 WCK655384 WME655384:WME655385 WMG655384 WWA655384:WWA655385 WWC655384 S720920:S720921 U720920 JO720920:JO720921 JQ720920 TK720920:TK720921 TM720920 ADG720920:ADG720921 ADI720920 ANC720920:ANC720921 ANE720920 AWY720920:AWY720921 AXA720920 BGU720920:BGU720921 BGW720920 BQQ720920:BQQ720921 BQS720920 CAM720920:CAM720921 CAO720920 CKI720920:CKI720921 CKK720920 CUE720920:CUE720921 CUG720920 DEA720920:DEA720921 DEC720920 DNW720920:DNW720921 DNY720920 DXS720920:DXS720921 DXU720920 EHO720920:EHO720921 EHQ720920 ERK720920:ERK720921 ERM720920 FBG720920:FBG720921 FBI720920 FLC720920:FLC720921 FLE720920 FUY720920:FUY720921 FVA720920 GEU720920:GEU720921 GEW720920 GOQ720920:GOQ720921 GOS720920 GYM720920:GYM720921 GYO720920 HII720920:HII720921 HIK720920 HSE720920:HSE720921 HSG720920 ICA720920:ICA720921 ICC720920 ILW720920:ILW720921 ILY720920 IVS720920:IVS720921 IVU720920 JFO720920:JFO720921 JFQ720920 JPK720920:JPK720921 JPM720920 JZG720920:JZG720921 JZI720920 KJC720920:KJC720921 KJE720920 KSY720920:KSY720921 KTA720920 LCU720920:LCU720921 LCW720920 LMQ720920:LMQ720921 LMS720920 LWM720920:LWM720921 LWO720920 MGI720920:MGI720921 MGK720920 MQE720920:MQE720921 MQG720920 NAA720920:NAA720921 NAC720920 NJW720920:NJW720921 NJY720920 NTS720920:NTS720921 NTU720920 ODO720920:ODO720921 ODQ720920 ONK720920:ONK720921 ONM720920 OXG720920:OXG720921 OXI720920 PHC720920:PHC720921 PHE720920 PQY720920:PQY720921 PRA720920 QAU720920:QAU720921 QAW720920 QKQ720920:QKQ720921 QKS720920 QUM720920:QUM720921 QUO720920 REI720920:REI720921 REK720920 ROE720920:ROE720921 ROG720920 RYA720920:RYA720921 RYC720920 SHW720920:SHW720921 SHY720920 SRS720920:SRS720921 SRU720920 TBO720920:TBO720921 TBQ720920 TLK720920:TLK720921 TLM720920 TVG720920:TVG720921 TVI720920 UFC720920:UFC720921 UFE720920 UOY720920:UOY720921 UPA720920 UYU720920:UYU720921 UYW720920 VIQ720920:VIQ720921 VIS720920 VSM720920:VSM720921 VSO720920 WCI720920:WCI720921 WCK720920 WME720920:WME720921 WMG720920 WWA720920:WWA720921 WWC720920 S786456:S786457 U786456 JO786456:JO786457 JQ786456 TK786456:TK786457 TM786456 ADG786456:ADG786457 ADI786456 ANC786456:ANC786457 ANE786456 AWY786456:AWY786457 AXA786456 BGU786456:BGU786457 BGW786456 BQQ786456:BQQ786457 BQS786456 CAM786456:CAM786457 CAO786456 CKI786456:CKI786457 CKK786456 CUE786456:CUE786457 CUG786456 DEA786456:DEA786457 DEC786456 DNW786456:DNW786457 DNY786456 DXS786456:DXS786457 DXU786456 EHO786456:EHO786457 EHQ786456 ERK786456:ERK786457 ERM786456 FBG786456:FBG786457 FBI786456 FLC786456:FLC786457 FLE786456 FUY786456:FUY786457 FVA786456 GEU786456:GEU786457 GEW786456 GOQ786456:GOQ786457 GOS786456 GYM786456:GYM786457 GYO786456 HII786456:HII786457 HIK786456 HSE786456:HSE786457 HSG786456 ICA786456:ICA786457 ICC786456 ILW786456:ILW786457 ILY786456 IVS786456:IVS786457 IVU786456 JFO786456:JFO786457 JFQ786456 JPK786456:JPK786457 JPM786456 JZG786456:JZG786457 JZI786456 KJC786456:KJC786457 KJE786456 KSY786456:KSY786457 KTA786456 LCU786456:LCU786457 LCW786456 LMQ786456:LMQ786457 LMS786456 LWM786456:LWM786457 LWO786456 MGI786456:MGI786457 MGK786456 MQE786456:MQE786457 MQG786456 NAA786456:NAA786457 NAC786456 NJW786456:NJW786457 NJY786456 NTS786456:NTS786457 NTU786456 ODO786456:ODO786457 ODQ786456 ONK786456:ONK786457 ONM786456 OXG786456:OXG786457 OXI786456 PHC786456:PHC786457 PHE786456 PQY786456:PQY786457 PRA786456 QAU786456:QAU786457 QAW786456 QKQ786456:QKQ786457 QKS786456 QUM786456:QUM786457 QUO786456 REI786456:REI786457 REK786456 ROE786456:ROE786457 ROG786456 RYA786456:RYA786457 RYC786456 SHW786456:SHW786457 SHY786456 SRS786456:SRS786457 SRU786456 TBO786456:TBO786457 TBQ786456 TLK786456:TLK786457 TLM786456 TVG786456:TVG786457 TVI786456 UFC786456:UFC786457 UFE786456 UOY786456:UOY786457 UPA786456 UYU786456:UYU786457 UYW786456 VIQ786456:VIQ786457 VIS786456 VSM786456:VSM786457 VSO786456 WCI786456:WCI786457 WCK786456 WME786456:WME786457 WMG786456 WWA786456:WWA786457 WWC786456 S851992:S851993 U851992 JO851992:JO851993 JQ851992 TK851992:TK851993 TM851992 ADG851992:ADG851993 ADI851992 ANC851992:ANC851993 ANE851992 AWY851992:AWY851993 AXA851992 BGU851992:BGU851993 BGW851992 BQQ851992:BQQ851993 BQS851992 CAM851992:CAM851993 CAO851992 CKI851992:CKI851993 CKK851992 CUE851992:CUE851993 CUG851992 DEA851992:DEA851993 DEC851992 DNW851992:DNW851993 DNY851992 DXS851992:DXS851993 DXU851992 EHO851992:EHO851993 EHQ851992 ERK851992:ERK851993 ERM851992 FBG851992:FBG851993 FBI851992 FLC851992:FLC851993 FLE851992 FUY851992:FUY851993 FVA851992 GEU851992:GEU851993 GEW851992 GOQ851992:GOQ851993 GOS851992 GYM851992:GYM851993 GYO851992 HII851992:HII851993 HIK851992 HSE851992:HSE851993 HSG851992 ICA851992:ICA851993 ICC851992 ILW851992:ILW851993 ILY851992 IVS851992:IVS851993 IVU851992 JFO851992:JFO851993 JFQ851992 JPK851992:JPK851993 JPM851992 JZG851992:JZG851993 JZI851992 KJC851992:KJC851993 KJE851992 KSY851992:KSY851993 KTA851992 LCU851992:LCU851993 LCW851992 LMQ851992:LMQ851993 LMS851992 LWM851992:LWM851993 LWO851992 MGI851992:MGI851993 MGK851992 MQE851992:MQE851993 MQG851992 NAA851992:NAA851993 NAC851992 NJW851992:NJW851993 NJY851992 NTS851992:NTS851993 NTU851992 ODO851992:ODO851993 ODQ851992 ONK851992:ONK851993 ONM851992 OXG851992:OXG851993 OXI851992 PHC851992:PHC851993 PHE851992 PQY851992:PQY851993 PRA851992 QAU851992:QAU851993 QAW851992 QKQ851992:QKQ851993 QKS851992 QUM851992:QUM851993 QUO851992 REI851992:REI851993 REK851992 ROE851992:ROE851993 ROG851992 RYA851992:RYA851993 RYC851992 SHW851992:SHW851993 SHY851992 SRS851992:SRS851993 SRU851992 TBO851992:TBO851993 TBQ851992 TLK851992:TLK851993 TLM851992 TVG851992:TVG851993 TVI851992 UFC851992:UFC851993 UFE851992 UOY851992:UOY851993 UPA851992 UYU851992:UYU851993 UYW851992 VIQ851992:VIQ851993 VIS851992 VSM851992:VSM851993 VSO851992 WCI851992:WCI851993 WCK851992 WME851992:WME851993 WMG851992 WWA851992:WWA851993 WWC851992 S917528:S917529 U917528 JO917528:JO917529 JQ917528 TK917528:TK917529 TM917528 ADG917528:ADG917529 ADI917528 ANC917528:ANC917529 ANE917528 AWY917528:AWY917529 AXA917528 BGU917528:BGU917529 BGW917528 BQQ917528:BQQ917529 BQS917528 CAM917528:CAM917529 CAO917528 CKI917528:CKI917529 CKK917528 CUE917528:CUE917529 CUG917528 DEA917528:DEA917529 DEC917528 DNW917528:DNW917529 DNY917528 DXS917528:DXS917529 DXU917528 EHO917528:EHO917529 EHQ917528 ERK917528:ERK917529 ERM917528 FBG917528:FBG917529 FBI917528 FLC917528:FLC917529 FLE917528 FUY917528:FUY917529 FVA917528 GEU917528:GEU917529 GEW917528 GOQ917528:GOQ917529 GOS917528 GYM917528:GYM917529 GYO917528 HII917528:HII917529 HIK917528 HSE917528:HSE917529 HSG917528 ICA917528:ICA917529 ICC917528 ILW917528:ILW917529 ILY917528 IVS917528:IVS917529 IVU917528 JFO917528:JFO917529 JFQ917528 JPK917528:JPK917529 JPM917528 JZG917528:JZG917529 JZI917528 KJC917528:KJC917529 KJE917528 KSY917528:KSY917529 KTA917528 LCU917528:LCU917529 LCW917528 LMQ917528:LMQ917529 LMS917528 LWM917528:LWM917529 LWO917528 MGI917528:MGI917529 MGK917528 MQE917528:MQE917529 MQG917528 NAA917528:NAA917529 NAC917528 NJW917528:NJW917529 NJY917528 NTS917528:NTS917529 NTU917528 ODO917528:ODO917529 ODQ917528 ONK917528:ONK917529 ONM917528 OXG917528:OXG917529 OXI917528 PHC917528:PHC917529 PHE917528 PQY917528:PQY917529 PRA917528 QAU917528:QAU917529 QAW917528 QKQ917528:QKQ917529 QKS917528 QUM917528:QUM917529 QUO917528 REI917528:REI917529 REK917528 ROE917528:ROE917529 ROG917528 RYA917528:RYA917529 RYC917528 SHW917528:SHW917529 SHY917528 SRS917528:SRS917529 SRU917528 TBO917528:TBO917529 TBQ917528 TLK917528:TLK917529 TLM917528 TVG917528:TVG917529 TVI917528 UFC917528:UFC917529 UFE917528 UOY917528:UOY917529 UPA917528 UYU917528:UYU917529 UYW917528 VIQ917528:VIQ917529 VIS917528 VSM917528:VSM917529 VSO917528 WCI917528:WCI917529 WCK917528 WME917528:WME917529 WMG917528 WWA917528:WWA917529 WWC917528 S983064:S983065 U983064 JO983064:JO983065 JQ983064 TK983064:TK983065 TM983064 ADG983064:ADG983065 ADI983064 ANC983064:ANC983065 ANE983064 AWY983064:AWY983065 AXA983064 BGU983064:BGU983065 BGW983064 BQQ983064:BQQ983065 BQS983064 CAM983064:CAM983065 CAO983064 CKI983064:CKI983065 CKK983064 CUE983064:CUE983065 CUG983064 DEA983064:DEA983065 DEC983064 DNW983064:DNW983065 DNY983064 DXS983064:DXS983065 DXU983064 EHO983064:EHO983065 EHQ983064 ERK983064:ERK983065 ERM983064 FBG983064:FBG983065 FBI983064 FLC983064:FLC983065 FLE983064 FUY983064:FUY983065 FVA983064 GEU983064:GEU983065 GEW983064 GOQ983064:GOQ983065 GOS983064 GYM983064:GYM983065 GYO983064 HII983064:HII983065 HIK983064 HSE983064:HSE983065 HSG983064 ICA983064:ICA983065 ICC983064 ILW983064:ILW983065 ILY983064 IVS983064:IVS983065 IVU983064 JFO983064:JFO983065 JFQ983064 JPK983064:JPK983065 JPM983064 JZG983064:JZG983065 JZI983064 KJC983064:KJC983065 KJE983064 KSY983064:KSY983065 KTA983064 LCU983064:LCU983065 LCW983064 LMQ983064:LMQ983065 LMS983064 LWM983064:LWM983065 LWO983064 MGI983064:MGI983065 MGK983064 MQE983064:MQE983065 MQG983064 NAA983064:NAA983065 NAC983064 NJW983064:NJW983065 NJY983064 NTS983064:NTS983065 NTU983064 ODO983064:ODO983065 ODQ983064 ONK983064:ONK983065 ONM983064 OXG983064:OXG983065 OXI983064 PHC983064:PHC983065 PHE983064 PQY983064:PQY983065 PRA983064 QAU983064:QAU983065 QAW983064 QKQ983064:QKQ983065 QKS983064 QUM983064:QUM983065 QUO983064 REI983064:REI983065 REK983064 ROE983064:ROE983065 ROG983064 RYA983064:RYA983065 RYC983064 SHW983064:SHW983065 SHY983064 SRS983064:SRS983065 SRU983064 TBO983064:TBO983065 TBQ983064 TLK983064:TLK983065 TLM983064 TVG983064:TVG983065 TVI983064 UFC983064:UFC983065 UFE983064 UOY983064:UOY983065 UPA983064 UYU983064:UYU983065 UYW983064 VIQ983064:VIQ983065 VIS983064 VSM983064:VSM983065 VSO983064 WCI983064:WCI983065 WCK983064 WME983064:WME983065 WMG983064 WWA983064:WWA983065 WWC983064"/>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fe9d36e-b6f8-4d96-8809-58df7765b786}">
  <sheetPr codeName="List06_7">
    <tabColor rgb="FFEAEBEE"/>
    <pageSetUpPr fitToPage="1"/>
  </sheetPr>
  <dimension ref="A4:AI36"/>
  <sheetViews>
    <sheetView showGridLines="0" workbookViewId="0" topLeftCell="I15">
      <selection pane="topLeft" activeCell="M36" sqref="M36:W36"/>
    </sheetView>
  </sheetViews>
  <sheetFormatPr defaultColWidth="10.5736607142857" defaultRowHeight="14.25"/>
  <cols>
    <col min="1" max="6" width="10.5714285714286" style="392" hidden="1" customWidth="1"/>
    <col min="7" max="8" width="9.14285714285714" style="398" hidden="1" customWidth="1"/>
    <col min="9" max="9" width="3.71428571428571" style="375" customWidth="1"/>
    <col min="10" max="11" width="3.71428571428571" style="374" customWidth="1"/>
    <col min="12" max="12" width="12.7142857142857" style="368" customWidth="1"/>
    <col min="13" max="13" width="44.7142857142857" style="368" customWidth="1"/>
    <col min="14" max="14" width="2" style="368" hidden="1" customWidth="1"/>
    <col min="15" max="15" width="23.7142857142857" style="368" customWidth="1"/>
    <col min="16" max="17" width="23.7142857142857" style="368" hidden="1" customWidth="1"/>
    <col min="18" max="18" width="11.7142857142857" style="368" customWidth="1"/>
    <col min="19" max="19" width="3.71428571428571" style="368" customWidth="1"/>
    <col min="20" max="20" width="11.7142857142857" style="368" customWidth="1"/>
    <col min="21" max="21" width="8.57142857142857" style="368" hidden="1" customWidth="1"/>
    <col min="22" max="22" width="4.71428571428571" style="368" customWidth="1"/>
    <col min="23" max="23" width="115.714285714286" style="368" customWidth="1"/>
    <col min="24" max="34" width="10.5714285714286" style="392"/>
    <col min="35" max="256" width="10.5714285714286" style="368"/>
    <col min="257" max="264" width="0" style="368" hidden="1" customWidth="1"/>
    <col min="265" max="267" width="3.71428571428571" style="368" customWidth="1"/>
    <col min="268" max="268" width="12.7142857142857" style="368" customWidth="1"/>
    <col min="269" max="269" width="47.4285714285714" style="368" customWidth="1"/>
    <col min="270" max="273" width="0" style="368" hidden="1" customWidth="1"/>
    <col min="274" max="274" width="11.7142857142857" style="368" customWidth="1"/>
    <col min="275" max="275" width="6.42857142857143" style="368" customWidth="1"/>
    <col min="276" max="276" width="11.7142857142857" style="368" customWidth="1"/>
    <col min="277" max="277" width="0" style="368" hidden="1" customWidth="1"/>
    <col min="278" max="278" width="3.71428571428571" style="368" customWidth="1"/>
    <col min="279" max="279" width="11.1428571428571" style="368" customWidth="1"/>
    <col min="280" max="512" width="10.5714285714286" style="368"/>
    <col min="513" max="520" width="0" style="368" hidden="1" customWidth="1"/>
    <col min="521" max="523" width="3.71428571428571" style="368" customWidth="1"/>
    <col min="524" max="524" width="12.7142857142857" style="368" customWidth="1"/>
    <col min="525" max="525" width="47.4285714285714" style="368" customWidth="1"/>
    <col min="526" max="529" width="0" style="368" hidden="1" customWidth="1"/>
    <col min="530" max="530" width="11.7142857142857" style="368" customWidth="1"/>
    <col min="531" max="531" width="6.42857142857143" style="368" customWidth="1"/>
    <col min="532" max="532" width="11.7142857142857" style="368" customWidth="1"/>
    <col min="533" max="533" width="0" style="368" hidden="1" customWidth="1"/>
    <col min="534" max="534" width="3.71428571428571" style="368" customWidth="1"/>
    <col min="535" max="535" width="11.1428571428571" style="368" customWidth="1"/>
    <col min="536" max="768" width="10.5714285714286" style="368"/>
    <col min="769" max="776" width="0" style="368" hidden="1" customWidth="1"/>
    <col min="777" max="779" width="3.71428571428571" style="368" customWidth="1"/>
    <col min="780" max="780" width="12.7142857142857" style="368" customWidth="1"/>
    <col min="781" max="781" width="47.4285714285714" style="368" customWidth="1"/>
    <col min="782" max="785" width="0" style="368" hidden="1" customWidth="1"/>
    <col min="786" max="786" width="11.7142857142857" style="368" customWidth="1"/>
    <col min="787" max="787" width="6.42857142857143" style="368" customWidth="1"/>
    <col min="788" max="788" width="11.7142857142857" style="368" customWidth="1"/>
    <col min="789" max="789" width="0" style="368" hidden="1" customWidth="1"/>
    <col min="790" max="790" width="3.71428571428571" style="368" customWidth="1"/>
    <col min="791" max="791" width="11.1428571428571" style="368" customWidth="1"/>
    <col min="792" max="1024" width="10.5714285714286" style="368"/>
    <col min="1025" max="1032" width="0" style="368" hidden="1" customWidth="1"/>
    <col min="1033" max="1035" width="3.71428571428571" style="368" customWidth="1"/>
    <col min="1036" max="1036" width="12.7142857142857" style="368" customWidth="1"/>
    <col min="1037" max="1037" width="47.4285714285714" style="368" customWidth="1"/>
    <col min="1038" max="1041" width="0" style="368" hidden="1" customWidth="1"/>
    <col min="1042" max="1042" width="11.7142857142857" style="368" customWidth="1"/>
    <col min="1043" max="1043" width="6.42857142857143" style="368" customWidth="1"/>
    <col min="1044" max="1044" width="11.7142857142857" style="368" customWidth="1"/>
    <col min="1045" max="1045" width="0" style="368" hidden="1" customWidth="1"/>
    <col min="1046" max="1046" width="3.71428571428571" style="368" customWidth="1"/>
    <col min="1047" max="1047" width="11.1428571428571" style="368" customWidth="1"/>
    <col min="1048" max="1280" width="10.5714285714286" style="368"/>
    <col min="1281" max="1288" width="0" style="368" hidden="1" customWidth="1"/>
    <col min="1289" max="1291" width="3.71428571428571" style="368" customWidth="1"/>
    <col min="1292" max="1292" width="12.7142857142857" style="368" customWidth="1"/>
    <col min="1293" max="1293" width="47.4285714285714" style="368" customWidth="1"/>
    <col min="1294" max="1297" width="0" style="368" hidden="1" customWidth="1"/>
    <col min="1298" max="1298" width="11.7142857142857" style="368" customWidth="1"/>
    <col min="1299" max="1299" width="6.42857142857143" style="368" customWidth="1"/>
    <col min="1300" max="1300" width="11.7142857142857" style="368" customWidth="1"/>
    <col min="1301" max="1301" width="0" style="368" hidden="1" customWidth="1"/>
    <col min="1302" max="1302" width="3.71428571428571" style="368" customWidth="1"/>
    <col min="1303" max="1303" width="11.1428571428571" style="368" customWidth="1"/>
    <col min="1304" max="1536" width="10.5714285714286" style="368"/>
    <col min="1537" max="1544" width="0" style="368" hidden="1" customWidth="1"/>
    <col min="1545" max="1547" width="3.71428571428571" style="368" customWidth="1"/>
    <col min="1548" max="1548" width="12.7142857142857" style="368" customWidth="1"/>
    <col min="1549" max="1549" width="47.4285714285714" style="368" customWidth="1"/>
    <col min="1550" max="1553" width="0" style="368" hidden="1" customWidth="1"/>
    <col min="1554" max="1554" width="11.7142857142857" style="368" customWidth="1"/>
    <col min="1555" max="1555" width="6.42857142857143" style="368" customWidth="1"/>
    <col min="1556" max="1556" width="11.7142857142857" style="368" customWidth="1"/>
    <col min="1557" max="1557" width="0" style="368" hidden="1" customWidth="1"/>
    <col min="1558" max="1558" width="3.71428571428571" style="368" customWidth="1"/>
    <col min="1559" max="1559" width="11.1428571428571" style="368" customWidth="1"/>
    <col min="1560" max="1792" width="10.5714285714286" style="368"/>
    <col min="1793" max="1800" width="0" style="368" hidden="1" customWidth="1"/>
    <col min="1801" max="1803" width="3.71428571428571" style="368" customWidth="1"/>
    <col min="1804" max="1804" width="12.7142857142857" style="368" customWidth="1"/>
    <col min="1805" max="1805" width="47.4285714285714" style="368" customWidth="1"/>
    <col min="1806" max="1809" width="0" style="368" hidden="1" customWidth="1"/>
    <col min="1810" max="1810" width="11.7142857142857" style="368" customWidth="1"/>
    <col min="1811" max="1811" width="6.42857142857143" style="368" customWidth="1"/>
    <col min="1812" max="1812" width="11.7142857142857" style="368" customWidth="1"/>
    <col min="1813" max="1813" width="0" style="368" hidden="1" customWidth="1"/>
    <col min="1814" max="1814" width="3.71428571428571" style="368" customWidth="1"/>
    <col min="1815" max="1815" width="11.1428571428571" style="368" customWidth="1"/>
    <col min="1816" max="2048" width="10.5714285714286" style="368"/>
    <col min="2049" max="2056" width="0" style="368" hidden="1" customWidth="1"/>
    <col min="2057" max="2059" width="3.71428571428571" style="368" customWidth="1"/>
    <col min="2060" max="2060" width="12.7142857142857" style="368" customWidth="1"/>
    <col min="2061" max="2061" width="47.4285714285714" style="368" customWidth="1"/>
    <col min="2062" max="2065" width="0" style="368" hidden="1" customWidth="1"/>
    <col min="2066" max="2066" width="11.7142857142857" style="368" customWidth="1"/>
    <col min="2067" max="2067" width="6.42857142857143" style="368" customWidth="1"/>
    <col min="2068" max="2068" width="11.7142857142857" style="368" customWidth="1"/>
    <col min="2069" max="2069" width="0" style="368" hidden="1" customWidth="1"/>
    <col min="2070" max="2070" width="3.71428571428571" style="368" customWidth="1"/>
    <col min="2071" max="2071" width="11.1428571428571" style="368" customWidth="1"/>
    <col min="2072" max="2304" width="10.5714285714286" style="368"/>
    <col min="2305" max="2312" width="0" style="368" hidden="1" customWidth="1"/>
    <col min="2313" max="2315" width="3.71428571428571" style="368" customWidth="1"/>
    <col min="2316" max="2316" width="12.7142857142857" style="368" customWidth="1"/>
    <col min="2317" max="2317" width="47.4285714285714" style="368" customWidth="1"/>
    <col min="2318" max="2321" width="0" style="368" hidden="1" customWidth="1"/>
    <col min="2322" max="2322" width="11.7142857142857" style="368" customWidth="1"/>
    <col min="2323" max="2323" width="6.42857142857143" style="368" customWidth="1"/>
    <col min="2324" max="2324" width="11.7142857142857" style="368" customWidth="1"/>
    <col min="2325" max="2325" width="0" style="368" hidden="1" customWidth="1"/>
    <col min="2326" max="2326" width="3.71428571428571" style="368" customWidth="1"/>
    <col min="2327" max="2327" width="11.1428571428571" style="368" customWidth="1"/>
    <col min="2328" max="2560" width="10.5714285714286" style="368"/>
    <col min="2561" max="2568" width="0" style="368" hidden="1" customWidth="1"/>
    <col min="2569" max="2571" width="3.71428571428571" style="368" customWidth="1"/>
    <col min="2572" max="2572" width="12.7142857142857" style="368" customWidth="1"/>
    <col min="2573" max="2573" width="47.4285714285714" style="368" customWidth="1"/>
    <col min="2574" max="2577" width="0" style="368" hidden="1" customWidth="1"/>
    <col min="2578" max="2578" width="11.7142857142857" style="368" customWidth="1"/>
    <col min="2579" max="2579" width="6.42857142857143" style="368" customWidth="1"/>
    <col min="2580" max="2580" width="11.7142857142857" style="368" customWidth="1"/>
    <col min="2581" max="2581" width="0" style="368" hidden="1" customWidth="1"/>
    <col min="2582" max="2582" width="3.71428571428571" style="368" customWidth="1"/>
    <col min="2583" max="2583" width="11.1428571428571" style="368" customWidth="1"/>
    <col min="2584" max="2816" width="10.5714285714286" style="368"/>
    <col min="2817" max="2824" width="0" style="368" hidden="1" customWidth="1"/>
    <col min="2825" max="2827" width="3.71428571428571" style="368" customWidth="1"/>
    <col min="2828" max="2828" width="12.7142857142857" style="368" customWidth="1"/>
    <col min="2829" max="2829" width="47.4285714285714" style="368" customWidth="1"/>
    <col min="2830" max="2833" width="0" style="368" hidden="1" customWidth="1"/>
    <col min="2834" max="2834" width="11.7142857142857" style="368" customWidth="1"/>
    <col min="2835" max="2835" width="6.42857142857143" style="368" customWidth="1"/>
    <col min="2836" max="2836" width="11.7142857142857" style="368" customWidth="1"/>
    <col min="2837" max="2837" width="0" style="368" hidden="1" customWidth="1"/>
    <col min="2838" max="2838" width="3.71428571428571" style="368" customWidth="1"/>
    <col min="2839" max="2839" width="11.1428571428571" style="368" customWidth="1"/>
    <col min="2840" max="3072" width="10.5714285714286" style="368"/>
    <col min="3073" max="3080" width="0" style="368" hidden="1" customWidth="1"/>
    <col min="3081" max="3083" width="3.71428571428571" style="368" customWidth="1"/>
    <col min="3084" max="3084" width="12.7142857142857" style="368" customWidth="1"/>
    <col min="3085" max="3085" width="47.4285714285714" style="368" customWidth="1"/>
    <col min="3086" max="3089" width="0" style="368" hidden="1" customWidth="1"/>
    <col min="3090" max="3090" width="11.7142857142857" style="368" customWidth="1"/>
    <col min="3091" max="3091" width="6.42857142857143" style="368" customWidth="1"/>
    <col min="3092" max="3092" width="11.7142857142857" style="368" customWidth="1"/>
    <col min="3093" max="3093" width="0" style="368" hidden="1" customWidth="1"/>
    <col min="3094" max="3094" width="3.71428571428571" style="368" customWidth="1"/>
    <col min="3095" max="3095" width="11.1428571428571" style="368" customWidth="1"/>
    <col min="3096" max="3328" width="10.5714285714286" style="368"/>
    <col min="3329" max="3336" width="0" style="368" hidden="1" customWidth="1"/>
    <col min="3337" max="3339" width="3.71428571428571" style="368" customWidth="1"/>
    <col min="3340" max="3340" width="12.7142857142857" style="368" customWidth="1"/>
    <col min="3341" max="3341" width="47.4285714285714" style="368" customWidth="1"/>
    <col min="3342" max="3345" width="0" style="368" hidden="1" customWidth="1"/>
    <col min="3346" max="3346" width="11.7142857142857" style="368" customWidth="1"/>
    <col min="3347" max="3347" width="6.42857142857143" style="368" customWidth="1"/>
    <col min="3348" max="3348" width="11.7142857142857" style="368" customWidth="1"/>
    <col min="3349" max="3349" width="0" style="368" hidden="1" customWidth="1"/>
    <col min="3350" max="3350" width="3.71428571428571" style="368" customWidth="1"/>
    <col min="3351" max="3351" width="11.1428571428571" style="368" customWidth="1"/>
    <col min="3352" max="3584" width="10.5714285714286" style="368"/>
    <col min="3585" max="3592" width="0" style="368" hidden="1" customWidth="1"/>
    <col min="3593" max="3595" width="3.71428571428571" style="368" customWidth="1"/>
    <col min="3596" max="3596" width="12.7142857142857" style="368" customWidth="1"/>
    <col min="3597" max="3597" width="47.4285714285714" style="368" customWidth="1"/>
    <col min="3598" max="3601" width="0" style="368" hidden="1" customWidth="1"/>
    <col min="3602" max="3602" width="11.7142857142857" style="368" customWidth="1"/>
    <col min="3603" max="3603" width="6.42857142857143" style="368" customWidth="1"/>
    <col min="3604" max="3604" width="11.7142857142857" style="368" customWidth="1"/>
    <col min="3605" max="3605" width="0" style="368" hidden="1" customWidth="1"/>
    <col min="3606" max="3606" width="3.71428571428571" style="368" customWidth="1"/>
    <col min="3607" max="3607" width="11.1428571428571" style="368" customWidth="1"/>
    <col min="3608" max="3840" width="10.5714285714286" style="368"/>
    <col min="3841" max="3848" width="0" style="368" hidden="1" customWidth="1"/>
    <col min="3849" max="3851" width="3.71428571428571" style="368" customWidth="1"/>
    <col min="3852" max="3852" width="12.7142857142857" style="368" customWidth="1"/>
    <col min="3853" max="3853" width="47.4285714285714" style="368" customWidth="1"/>
    <col min="3854" max="3857" width="0" style="368" hidden="1" customWidth="1"/>
    <col min="3858" max="3858" width="11.7142857142857" style="368" customWidth="1"/>
    <col min="3859" max="3859" width="6.42857142857143" style="368" customWidth="1"/>
    <col min="3860" max="3860" width="11.7142857142857" style="368" customWidth="1"/>
    <col min="3861" max="3861" width="0" style="368" hidden="1" customWidth="1"/>
    <col min="3862" max="3862" width="3.71428571428571" style="368" customWidth="1"/>
    <col min="3863" max="3863" width="11.1428571428571" style="368" customWidth="1"/>
    <col min="3864" max="4096" width="10.5714285714286" style="368"/>
    <col min="4097" max="4104" width="0" style="368" hidden="1" customWidth="1"/>
    <col min="4105" max="4107" width="3.71428571428571" style="368" customWidth="1"/>
    <col min="4108" max="4108" width="12.7142857142857" style="368" customWidth="1"/>
    <col min="4109" max="4109" width="47.4285714285714" style="368" customWidth="1"/>
    <col min="4110" max="4113" width="0" style="368" hidden="1" customWidth="1"/>
    <col min="4114" max="4114" width="11.7142857142857" style="368" customWidth="1"/>
    <col min="4115" max="4115" width="6.42857142857143" style="368" customWidth="1"/>
    <col min="4116" max="4116" width="11.7142857142857" style="368" customWidth="1"/>
    <col min="4117" max="4117" width="0" style="368" hidden="1" customWidth="1"/>
    <col min="4118" max="4118" width="3.71428571428571" style="368" customWidth="1"/>
    <col min="4119" max="4119" width="11.1428571428571" style="368" customWidth="1"/>
    <col min="4120" max="4352" width="10.5714285714286" style="368"/>
    <col min="4353" max="4360" width="0" style="368" hidden="1" customWidth="1"/>
    <col min="4361" max="4363" width="3.71428571428571" style="368" customWidth="1"/>
    <col min="4364" max="4364" width="12.7142857142857" style="368" customWidth="1"/>
    <col min="4365" max="4365" width="47.4285714285714" style="368" customWidth="1"/>
    <col min="4366" max="4369" width="0" style="368" hidden="1" customWidth="1"/>
    <col min="4370" max="4370" width="11.7142857142857" style="368" customWidth="1"/>
    <col min="4371" max="4371" width="6.42857142857143" style="368" customWidth="1"/>
    <col min="4372" max="4372" width="11.7142857142857" style="368" customWidth="1"/>
    <col min="4373" max="4373" width="0" style="368" hidden="1" customWidth="1"/>
    <col min="4374" max="4374" width="3.71428571428571" style="368" customWidth="1"/>
    <col min="4375" max="4375" width="11.1428571428571" style="368" customWidth="1"/>
    <col min="4376" max="4608" width="10.5714285714286" style="368"/>
    <col min="4609" max="4616" width="0" style="368" hidden="1" customWidth="1"/>
    <col min="4617" max="4619" width="3.71428571428571" style="368" customWidth="1"/>
    <col min="4620" max="4620" width="12.7142857142857" style="368" customWidth="1"/>
    <col min="4621" max="4621" width="47.4285714285714" style="368" customWidth="1"/>
    <col min="4622" max="4625" width="0" style="368" hidden="1" customWidth="1"/>
    <col min="4626" max="4626" width="11.7142857142857" style="368" customWidth="1"/>
    <col min="4627" max="4627" width="6.42857142857143" style="368" customWidth="1"/>
    <col min="4628" max="4628" width="11.7142857142857" style="368" customWidth="1"/>
    <col min="4629" max="4629" width="0" style="368" hidden="1" customWidth="1"/>
    <col min="4630" max="4630" width="3.71428571428571" style="368" customWidth="1"/>
    <col min="4631" max="4631" width="11.1428571428571" style="368" customWidth="1"/>
    <col min="4632" max="4864" width="10.5714285714286" style="368"/>
    <col min="4865" max="4872" width="0" style="368" hidden="1" customWidth="1"/>
    <col min="4873" max="4875" width="3.71428571428571" style="368" customWidth="1"/>
    <col min="4876" max="4876" width="12.7142857142857" style="368" customWidth="1"/>
    <col min="4877" max="4877" width="47.4285714285714" style="368" customWidth="1"/>
    <col min="4878" max="4881" width="0" style="368" hidden="1" customWidth="1"/>
    <col min="4882" max="4882" width="11.7142857142857" style="368" customWidth="1"/>
    <col min="4883" max="4883" width="6.42857142857143" style="368" customWidth="1"/>
    <col min="4884" max="4884" width="11.7142857142857" style="368" customWidth="1"/>
    <col min="4885" max="4885" width="0" style="368" hidden="1" customWidth="1"/>
    <col min="4886" max="4886" width="3.71428571428571" style="368" customWidth="1"/>
    <col min="4887" max="4887" width="11.1428571428571" style="368" customWidth="1"/>
    <col min="4888" max="5120" width="10.5714285714286" style="368"/>
    <col min="5121" max="5128" width="0" style="368" hidden="1" customWidth="1"/>
    <col min="5129" max="5131" width="3.71428571428571" style="368" customWidth="1"/>
    <col min="5132" max="5132" width="12.7142857142857" style="368" customWidth="1"/>
    <col min="5133" max="5133" width="47.4285714285714" style="368" customWidth="1"/>
    <col min="5134" max="5137" width="0" style="368" hidden="1" customWidth="1"/>
    <col min="5138" max="5138" width="11.7142857142857" style="368" customWidth="1"/>
    <col min="5139" max="5139" width="6.42857142857143" style="368" customWidth="1"/>
    <col min="5140" max="5140" width="11.7142857142857" style="368" customWidth="1"/>
    <col min="5141" max="5141" width="0" style="368" hidden="1" customWidth="1"/>
    <col min="5142" max="5142" width="3.71428571428571" style="368" customWidth="1"/>
    <col min="5143" max="5143" width="11.1428571428571" style="368" customWidth="1"/>
    <col min="5144" max="5376" width="10.5714285714286" style="368"/>
    <col min="5377" max="5384" width="0" style="368" hidden="1" customWidth="1"/>
    <col min="5385" max="5387" width="3.71428571428571" style="368" customWidth="1"/>
    <col min="5388" max="5388" width="12.7142857142857" style="368" customWidth="1"/>
    <col min="5389" max="5389" width="47.4285714285714" style="368" customWidth="1"/>
    <col min="5390" max="5393" width="0" style="368" hidden="1" customWidth="1"/>
    <col min="5394" max="5394" width="11.7142857142857" style="368" customWidth="1"/>
    <col min="5395" max="5395" width="6.42857142857143" style="368" customWidth="1"/>
    <col min="5396" max="5396" width="11.7142857142857" style="368" customWidth="1"/>
    <col min="5397" max="5397" width="0" style="368" hidden="1" customWidth="1"/>
    <col min="5398" max="5398" width="3.71428571428571" style="368" customWidth="1"/>
    <col min="5399" max="5399" width="11.1428571428571" style="368" customWidth="1"/>
    <col min="5400" max="5632" width="10.5714285714286" style="368"/>
    <col min="5633" max="5640" width="0" style="368" hidden="1" customWidth="1"/>
    <col min="5641" max="5643" width="3.71428571428571" style="368" customWidth="1"/>
    <col min="5644" max="5644" width="12.7142857142857" style="368" customWidth="1"/>
    <col min="5645" max="5645" width="47.4285714285714" style="368" customWidth="1"/>
    <col min="5646" max="5649" width="0" style="368" hidden="1" customWidth="1"/>
    <col min="5650" max="5650" width="11.7142857142857" style="368" customWidth="1"/>
    <col min="5651" max="5651" width="6.42857142857143" style="368" customWidth="1"/>
    <col min="5652" max="5652" width="11.7142857142857" style="368" customWidth="1"/>
    <col min="5653" max="5653" width="0" style="368" hidden="1" customWidth="1"/>
    <col min="5654" max="5654" width="3.71428571428571" style="368" customWidth="1"/>
    <col min="5655" max="5655" width="11.1428571428571" style="368" customWidth="1"/>
    <col min="5656" max="5888" width="10.5714285714286" style="368"/>
    <col min="5889" max="5896" width="0" style="368" hidden="1" customWidth="1"/>
    <col min="5897" max="5899" width="3.71428571428571" style="368" customWidth="1"/>
    <col min="5900" max="5900" width="12.7142857142857" style="368" customWidth="1"/>
    <col min="5901" max="5901" width="47.4285714285714" style="368" customWidth="1"/>
    <col min="5902" max="5905" width="0" style="368" hidden="1" customWidth="1"/>
    <col min="5906" max="5906" width="11.7142857142857" style="368" customWidth="1"/>
    <col min="5907" max="5907" width="6.42857142857143" style="368" customWidth="1"/>
    <col min="5908" max="5908" width="11.7142857142857" style="368" customWidth="1"/>
    <col min="5909" max="5909" width="0" style="368" hidden="1" customWidth="1"/>
    <col min="5910" max="5910" width="3.71428571428571" style="368" customWidth="1"/>
    <col min="5911" max="5911" width="11.1428571428571" style="368" customWidth="1"/>
    <col min="5912" max="6144" width="10.5714285714286" style="368"/>
    <col min="6145" max="6152" width="0" style="368" hidden="1" customWidth="1"/>
    <col min="6153" max="6155" width="3.71428571428571" style="368" customWidth="1"/>
    <col min="6156" max="6156" width="12.7142857142857" style="368" customWidth="1"/>
    <col min="6157" max="6157" width="47.4285714285714" style="368" customWidth="1"/>
    <col min="6158" max="6161" width="0" style="368" hidden="1" customWidth="1"/>
    <col min="6162" max="6162" width="11.7142857142857" style="368" customWidth="1"/>
    <col min="6163" max="6163" width="6.42857142857143" style="368" customWidth="1"/>
    <col min="6164" max="6164" width="11.7142857142857" style="368" customWidth="1"/>
    <col min="6165" max="6165" width="0" style="368" hidden="1" customWidth="1"/>
    <col min="6166" max="6166" width="3.71428571428571" style="368" customWidth="1"/>
    <col min="6167" max="6167" width="11.1428571428571" style="368" customWidth="1"/>
    <col min="6168" max="6400" width="10.5714285714286" style="368"/>
    <col min="6401" max="6408" width="0" style="368" hidden="1" customWidth="1"/>
    <col min="6409" max="6411" width="3.71428571428571" style="368" customWidth="1"/>
    <col min="6412" max="6412" width="12.7142857142857" style="368" customWidth="1"/>
    <col min="6413" max="6413" width="47.4285714285714" style="368" customWidth="1"/>
    <col min="6414" max="6417" width="0" style="368" hidden="1" customWidth="1"/>
    <col min="6418" max="6418" width="11.7142857142857" style="368" customWidth="1"/>
    <col min="6419" max="6419" width="6.42857142857143" style="368" customWidth="1"/>
    <col min="6420" max="6420" width="11.7142857142857" style="368" customWidth="1"/>
    <col min="6421" max="6421" width="0" style="368" hidden="1" customWidth="1"/>
    <col min="6422" max="6422" width="3.71428571428571" style="368" customWidth="1"/>
    <col min="6423" max="6423" width="11.1428571428571" style="368" customWidth="1"/>
    <col min="6424" max="6656" width="10.5714285714286" style="368"/>
    <col min="6657" max="6664" width="0" style="368" hidden="1" customWidth="1"/>
    <col min="6665" max="6667" width="3.71428571428571" style="368" customWidth="1"/>
    <col min="6668" max="6668" width="12.7142857142857" style="368" customWidth="1"/>
    <col min="6669" max="6669" width="47.4285714285714" style="368" customWidth="1"/>
    <col min="6670" max="6673" width="0" style="368" hidden="1" customWidth="1"/>
    <col min="6674" max="6674" width="11.7142857142857" style="368" customWidth="1"/>
    <col min="6675" max="6675" width="6.42857142857143" style="368" customWidth="1"/>
    <col min="6676" max="6676" width="11.7142857142857" style="368" customWidth="1"/>
    <col min="6677" max="6677" width="0" style="368" hidden="1" customWidth="1"/>
    <col min="6678" max="6678" width="3.71428571428571" style="368" customWidth="1"/>
    <col min="6679" max="6679" width="11.1428571428571" style="368" customWidth="1"/>
    <col min="6680" max="6912" width="10.5714285714286" style="368"/>
    <col min="6913" max="6920" width="0" style="368" hidden="1" customWidth="1"/>
    <col min="6921" max="6923" width="3.71428571428571" style="368" customWidth="1"/>
    <col min="6924" max="6924" width="12.7142857142857" style="368" customWidth="1"/>
    <col min="6925" max="6925" width="47.4285714285714" style="368" customWidth="1"/>
    <col min="6926" max="6929" width="0" style="368" hidden="1" customWidth="1"/>
    <col min="6930" max="6930" width="11.7142857142857" style="368" customWidth="1"/>
    <col min="6931" max="6931" width="6.42857142857143" style="368" customWidth="1"/>
    <col min="6932" max="6932" width="11.7142857142857" style="368" customWidth="1"/>
    <col min="6933" max="6933" width="0" style="368" hidden="1" customWidth="1"/>
    <col min="6934" max="6934" width="3.71428571428571" style="368" customWidth="1"/>
    <col min="6935" max="6935" width="11.1428571428571" style="368" customWidth="1"/>
    <col min="6936" max="7168" width="10.5714285714286" style="368"/>
    <col min="7169" max="7176" width="0" style="368" hidden="1" customWidth="1"/>
    <col min="7177" max="7179" width="3.71428571428571" style="368" customWidth="1"/>
    <col min="7180" max="7180" width="12.7142857142857" style="368" customWidth="1"/>
    <col min="7181" max="7181" width="47.4285714285714" style="368" customWidth="1"/>
    <col min="7182" max="7185" width="0" style="368" hidden="1" customWidth="1"/>
    <col min="7186" max="7186" width="11.7142857142857" style="368" customWidth="1"/>
    <col min="7187" max="7187" width="6.42857142857143" style="368" customWidth="1"/>
    <col min="7188" max="7188" width="11.7142857142857" style="368" customWidth="1"/>
    <col min="7189" max="7189" width="0" style="368" hidden="1" customWidth="1"/>
    <col min="7190" max="7190" width="3.71428571428571" style="368" customWidth="1"/>
    <col min="7191" max="7191" width="11.1428571428571" style="368" customWidth="1"/>
    <col min="7192" max="7424" width="10.5714285714286" style="368"/>
    <col min="7425" max="7432" width="0" style="368" hidden="1" customWidth="1"/>
    <col min="7433" max="7435" width="3.71428571428571" style="368" customWidth="1"/>
    <col min="7436" max="7436" width="12.7142857142857" style="368" customWidth="1"/>
    <col min="7437" max="7437" width="47.4285714285714" style="368" customWidth="1"/>
    <col min="7438" max="7441" width="0" style="368" hidden="1" customWidth="1"/>
    <col min="7442" max="7442" width="11.7142857142857" style="368" customWidth="1"/>
    <col min="7443" max="7443" width="6.42857142857143" style="368" customWidth="1"/>
    <col min="7444" max="7444" width="11.7142857142857" style="368" customWidth="1"/>
    <col min="7445" max="7445" width="0" style="368" hidden="1" customWidth="1"/>
    <col min="7446" max="7446" width="3.71428571428571" style="368" customWidth="1"/>
    <col min="7447" max="7447" width="11.1428571428571" style="368" customWidth="1"/>
    <col min="7448" max="7680" width="10.5714285714286" style="368"/>
    <col min="7681" max="7688" width="0" style="368" hidden="1" customWidth="1"/>
    <col min="7689" max="7691" width="3.71428571428571" style="368" customWidth="1"/>
    <col min="7692" max="7692" width="12.7142857142857" style="368" customWidth="1"/>
    <col min="7693" max="7693" width="47.4285714285714" style="368" customWidth="1"/>
    <col min="7694" max="7697" width="0" style="368" hidden="1" customWidth="1"/>
    <col min="7698" max="7698" width="11.7142857142857" style="368" customWidth="1"/>
    <col min="7699" max="7699" width="6.42857142857143" style="368" customWidth="1"/>
    <col min="7700" max="7700" width="11.7142857142857" style="368" customWidth="1"/>
    <col min="7701" max="7701" width="0" style="368" hidden="1" customWidth="1"/>
    <col min="7702" max="7702" width="3.71428571428571" style="368" customWidth="1"/>
    <col min="7703" max="7703" width="11.1428571428571" style="368" customWidth="1"/>
    <col min="7704" max="7936" width="10.5714285714286" style="368"/>
    <col min="7937" max="7944" width="0" style="368" hidden="1" customWidth="1"/>
    <col min="7945" max="7947" width="3.71428571428571" style="368" customWidth="1"/>
    <col min="7948" max="7948" width="12.7142857142857" style="368" customWidth="1"/>
    <col min="7949" max="7949" width="47.4285714285714" style="368" customWidth="1"/>
    <col min="7950" max="7953" width="0" style="368" hidden="1" customWidth="1"/>
    <col min="7954" max="7954" width="11.7142857142857" style="368" customWidth="1"/>
    <col min="7955" max="7955" width="6.42857142857143" style="368" customWidth="1"/>
    <col min="7956" max="7956" width="11.7142857142857" style="368" customWidth="1"/>
    <col min="7957" max="7957" width="0" style="368" hidden="1" customWidth="1"/>
    <col min="7958" max="7958" width="3.71428571428571" style="368" customWidth="1"/>
    <col min="7959" max="7959" width="11.1428571428571" style="368" customWidth="1"/>
    <col min="7960" max="8192" width="10.5714285714286" style="368"/>
    <col min="8193" max="8200" width="0" style="368" hidden="1" customWidth="1"/>
    <col min="8201" max="8203" width="3.71428571428571" style="368" customWidth="1"/>
    <col min="8204" max="8204" width="12.7142857142857" style="368" customWidth="1"/>
    <col min="8205" max="8205" width="47.4285714285714" style="368" customWidth="1"/>
    <col min="8206" max="8209" width="0" style="368" hidden="1" customWidth="1"/>
    <col min="8210" max="8210" width="11.7142857142857" style="368" customWidth="1"/>
    <col min="8211" max="8211" width="6.42857142857143" style="368" customWidth="1"/>
    <col min="8212" max="8212" width="11.7142857142857" style="368" customWidth="1"/>
    <col min="8213" max="8213" width="0" style="368" hidden="1" customWidth="1"/>
    <col min="8214" max="8214" width="3.71428571428571" style="368" customWidth="1"/>
    <col min="8215" max="8215" width="11.1428571428571" style="368" customWidth="1"/>
    <col min="8216" max="8448" width="10.5714285714286" style="368"/>
    <col min="8449" max="8456" width="0" style="368" hidden="1" customWidth="1"/>
    <col min="8457" max="8459" width="3.71428571428571" style="368" customWidth="1"/>
    <col min="8460" max="8460" width="12.7142857142857" style="368" customWidth="1"/>
    <col min="8461" max="8461" width="47.4285714285714" style="368" customWidth="1"/>
    <col min="8462" max="8465" width="0" style="368" hidden="1" customWidth="1"/>
    <col min="8466" max="8466" width="11.7142857142857" style="368" customWidth="1"/>
    <col min="8467" max="8467" width="6.42857142857143" style="368" customWidth="1"/>
    <col min="8468" max="8468" width="11.7142857142857" style="368" customWidth="1"/>
    <col min="8469" max="8469" width="0" style="368" hidden="1" customWidth="1"/>
    <col min="8470" max="8470" width="3.71428571428571" style="368" customWidth="1"/>
    <col min="8471" max="8471" width="11.1428571428571" style="368" customWidth="1"/>
    <col min="8472" max="8704" width="10.5714285714286" style="368"/>
    <col min="8705" max="8712" width="0" style="368" hidden="1" customWidth="1"/>
    <col min="8713" max="8715" width="3.71428571428571" style="368" customWidth="1"/>
    <col min="8716" max="8716" width="12.7142857142857" style="368" customWidth="1"/>
    <col min="8717" max="8717" width="47.4285714285714" style="368" customWidth="1"/>
    <col min="8718" max="8721" width="0" style="368" hidden="1" customWidth="1"/>
    <col min="8722" max="8722" width="11.7142857142857" style="368" customWidth="1"/>
    <col min="8723" max="8723" width="6.42857142857143" style="368" customWidth="1"/>
    <col min="8724" max="8724" width="11.7142857142857" style="368" customWidth="1"/>
    <col min="8725" max="8725" width="0" style="368" hidden="1" customWidth="1"/>
    <col min="8726" max="8726" width="3.71428571428571" style="368" customWidth="1"/>
    <col min="8727" max="8727" width="11.1428571428571" style="368" customWidth="1"/>
    <col min="8728" max="8960" width="10.5714285714286" style="368"/>
    <col min="8961" max="8968" width="0" style="368" hidden="1" customWidth="1"/>
    <col min="8969" max="8971" width="3.71428571428571" style="368" customWidth="1"/>
    <col min="8972" max="8972" width="12.7142857142857" style="368" customWidth="1"/>
    <col min="8973" max="8973" width="47.4285714285714" style="368" customWidth="1"/>
    <col min="8974" max="8977" width="0" style="368" hidden="1" customWidth="1"/>
    <col min="8978" max="8978" width="11.7142857142857" style="368" customWidth="1"/>
    <col min="8979" max="8979" width="6.42857142857143" style="368" customWidth="1"/>
    <col min="8980" max="8980" width="11.7142857142857" style="368" customWidth="1"/>
    <col min="8981" max="8981" width="0" style="368" hidden="1" customWidth="1"/>
    <col min="8982" max="8982" width="3.71428571428571" style="368" customWidth="1"/>
    <col min="8983" max="8983" width="11.1428571428571" style="368" customWidth="1"/>
    <col min="8984" max="9216" width="10.5714285714286" style="368"/>
    <col min="9217" max="9224" width="0" style="368" hidden="1" customWidth="1"/>
    <col min="9225" max="9227" width="3.71428571428571" style="368" customWidth="1"/>
    <col min="9228" max="9228" width="12.7142857142857" style="368" customWidth="1"/>
    <col min="9229" max="9229" width="47.4285714285714" style="368" customWidth="1"/>
    <col min="9230" max="9233" width="0" style="368" hidden="1" customWidth="1"/>
    <col min="9234" max="9234" width="11.7142857142857" style="368" customWidth="1"/>
    <col min="9235" max="9235" width="6.42857142857143" style="368" customWidth="1"/>
    <col min="9236" max="9236" width="11.7142857142857" style="368" customWidth="1"/>
    <col min="9237" max="9237" width="0" style="368" hidden="1" customWidth="1"/>
    <col min="9238" max="9238" width="3.71428571428571" style="368" customWidth="1"/>
    <col min="9239" max="9239" width="11.1428571428571" style="368" customWidth="1"/>
    <col min="9240" max="9472" width="10.5714285714286" style="368"/>
    <col min="9473" max="9480" width="0" style="368" hidden="1" customWidth="1"/>
    <col min="9481" max="9483" width="3.71428571428571" style="368" customWidth="1"/>
    <col min="9484" max="9484" width="12.7142857142857" style="368" customWidth="1"/>
    <col min="9485" max="9485" width="47.4285714285714" style="368" customWidth="1"/>
    <col min="9486" max="9489" width="0" style="368" hidden="1" customWidth="1"/>
    <col min="9490" max="9490" width="11.7142857142857" style="368" customWidth="1"/>
    <col min="9491" max="9491" width="6.42857142857143" style="368" customWidth="1"/>
    <col min="9492" max="9492" width="11.7142857142857" style="368" customWidth="1"/>
    <col min="9493" max="9493" width="0" style="368" hidden="1" customWidth="1"/>
    <col min="9494" max="9494" width="3.71428571428571" style="368" customWidth="1"/>
    <col min="9495" max="9495" width="11.1428571428571" style="368" customWidth="1"/>
    <col min="9496" max="9728" width="10.5714285714286" style="368"/>
    <col min="9729" max="9736" width="0" style="368" hidden="1" customWidth="1"/>
    <col min="9737" max="9739" width="3.71428571428571" style="368" customWidth="1"/>
    <col min="9740" max="9740" width="12.7142857142857" style="368" customWidth="1"/>
    <col min="9741" max="9741" width="47.4285714285714" style="368" customWidth="1"/>
    <col min="9742" max="9745" width="0" style="368" hidden="1" customWidth="1"/>
    <col min="9746" max="9746" width="11.7142857142857" style="368" customWidth="1"/>
    <col min="9747" max="9747" width="6.42857142857143" style="368" customWidth="1"/>
    <col min="9748" max="9748" width="11.7142857142857" style="368" customWidth="1"/>
    <col min="9749" max="9749" width="0" style="368" hidden="1" customWidth="1"/>
    <col min="9750" max="9750" width="3.71428571428571" style="368" customWidth="1"/>
    <col min="9751" max="9751" width="11.1428571428571" style="368" customWidth="1"/>
    <col min="9752" max="9984" width="10.5714285714286" style="368"/>
    <col min="9985" max="9992" width="0" style="368" hidden="1" customWidth="1"/>
    <col min="9993" max="9995" width="3.71428571428571" style="368" customWidth="1"/>
    <col min="9996" max="9996" width="12.7142857142857" style="368" customWidth="1"/>
    <col min="9997" max="9997" width="47.4285714285714" style="368" customWidth="1"/>
    <col min="9998" max="10001" width="0" style="368" hidden="1" customWidth="1"/>
    <col min="10002" max="10002" width="11.7142857142857" style="368" customWidth="1"/>
    <col min="10003" max="10003" width="6.42857142857143" style="368" customWidth="1"/>
    <col min="10004" max="10004" width="11.7142857142857" style="368" customWidth="1"/>
    <col min="10005" max="10005" width="0" style="368" hidden="1" customWidth="1"/>
    <col min="10006" max="10006" width="3.71428571428571" style="368" customWidth="1"/>
    <col min="10007" max="10007" width="11.1428571428571" style="368" customWidth="1"/>
    <col min="10008" max="10240" width="10.5714285714286" style="368"/>
    <col min="10241" max="10248" width="0" style="368" hidden="1" customWidth="1"/>
    <col min="10249" max="10251" width="3.71428571428571" style="368" customWidth="1"/>
    <col min="10252" max="10252" width="12.7142857142857" style="368" customWidth="1"/>
    <col min="10253" max="10253" width="47.4285714285714" style="368" customWidth="1"/>
    <col min="10254" max="10257" width="0" style="368" hidden="1" customWidth="1"/>
    <col min="10258" max="10258" width="11.7142857142857" style="368" customWidth="1"/>
    <col min="10259" max="10259" width="6.42857142857143" style="368" customWidth="1"/>
    <col min="10260" max="10260" width="11.7142857142857" style="368" customWidth="1"/>
    <col min="10261" max="10261" width="0" style="368" hidden="1" customWidth="1"/>
    <col min="10262" max="10262" width="3.71428571428571" style="368" customWidth="1"/>
    <col min="10263" max="10263" width="11.1428571428571" style="368" customWidth="1"/>
    <col min="10264" max="10496" width="10.5714285714286" style="368"/>
    <col min="10497" max="10504" width="0" style="368" hidden="1" customWidth="1"/>
    <col min="10505" max="10507" width="3.71428571428571" style="368" customWidth="1"/>
    <col min="10508" max="10508" width="12.7142857142857" style="368" customWidth="1"/>
    <col min="10509" max="10509" width="47.4285714285714" style="368" customWidth="1"/>
    <col min="10510" max="10513" width="0" style="368" hidden="1" customWidth="1"/>
    <col min="10514" max="10514" width="11.7142857142857" style="368" customWidth="1"/>
    <col min="10515" max="10515" width="6.42857142857143" style="368" customWidth="1"/>
    <col min="10516" max="10516" width="11.7142857142857" style="368" customWidth="1"/>
    <col min="10517" max="10517" width="0" style="368" hidden="1" customWidth="1"/>
    <col min="10518" max="10518" width="3.71428571428571" style="368" customWidth="1"/>
    <col min="10519" max="10519" width="11.1428571428571" style="368" customWidth="1"/>
    <col min="10520" max="10752" width="10.5714285714286" style="368"/>
    <col min="10753" max="10760" width="0" style="368" hidden="1" customWidth="1"/>
    <col min="10761" max="10763" width="3.71428571428571" style="368" customWidth="1"/>
    <col min="10764" max="10764" width="12.7142857142857" style="368" customWidth="1"/>
    <col min="10765" max="10765" width="47.4285714285714" style="368" customWidth="1"/>
    <col min="10766" max="10769" width="0" style="368" hidden="1" customWidth="1"/>
    <col min="10770" max="10770" width="11.7142857142857" style="368" customWidth="1"/>
    <col min="10771" max="10771" width="6.42857142857143" style="368" customWidth="1"/>
    <col min="10772" max="10772" width="11.7142857142857" style="368" customWidth="1"/>
    <col min="10773" max="10773" width="0" style="368" hidden="1" customWidth="1"/>
    <col min="10774" max="10774" width="3.71428571428571" style="368" customWidth="1"/>
    <col min="10775" max="10775" width="11.1428571428571" style="368" customWidth="1"/>
    <col min="10776" max="11008" width="10.5714285714286" style="368"/>
    <col min="11009" max="11016" width="0" style="368" hidden="1" customWidth="1"/>
    <col min="11017" max="11019" width="3.71428571428571" style="368" customWidth="1"/>
    <col min="11020" max="11020" width="12.7142857142857" style="368" customWidth="1"/>
    <col min="11021" max="11021" width="47.4285714285714" style="368" customWidth="1"/>
    <col min="11022" max="11025" width="0" style="368" hidden="1" customWidth="1"/>
    <col min="11026" max="11026" width="11.7142857142857" style="368" customWidth="1"/>
    <col min="11027" max="11027" width="6.42857142857143" style="368" customWidth="1"/>
    <col min="11028" max="11028" width="11.7142857142857" style="368" customWidth="1"/>
    <col min="11029" max="11029" width="0" style="368" hidden="1" customWidth="1"/>
    <col min="11030" max="11030" width="3.71428571428571" style="368" customWidth="1"/>
    <col min="11031" max="11031" width="11.1428571428571" style="368" customWidth="1"/>
    <col min="11032" max="11264" width="10.5714285714286" style="368"/>
    <col min="11265" max="11272" width="0" style="368" hidden="1" customWidth="1"/>
    <col min="11273" max="11275" width="3.71428571428571" style="368" customWidth="1"/>
    <col min="11276" max="11276" width="12.7142857142857" style="368" customWidth="1"/>
    <col min="11277" max="11277" width="47.4285714285714" style="368" customWidth="1"/>
    <col min="11278" max="11281" width="0" style="368" hidden="1" customWidth="1"/>
    <col min="11282" max="11282" width="11.7142857142857" style="368" customWidth="1"/>
    <col min="11283" max="11283" width="6.42857142857143" style="368" customWidth="1"/>
    <col min="11284" max="11284" width="11.7142857142857" style="368" customWidth="1"/>
    <col min="11285" max="11285" width="0" style="368" hidden="1" customWidth="1"/>
    <col min="11286" max="11286" width="3.71428571428571" style="368" customWidth="1"/>
    <col min="11287" max="11287" width="11.1428571428571" style="368" customWidth="1"/>
    <col min="11288" max="11520" width="10.5714285714286" style="368"/>
    <col min="11521" max="11528" width="0" style="368" hidden="1" customWidth="1"/>
    <col min="11529" max="11531" width="3.71428571428571" style="368" customWidth="1"/>
    <col min="11532" max="11532" width="12.7142857142857" style="368" customWidth="1"/>
    <col min="11533" max="11533" width="47.4285714285714" style="368" customWidth="1"/>
    <col min="11534" max="11537" width="0" style="368" hidden="1" customWidth="1"/>
    <col min="11538" max="11538" width="11.7142857142857" style="368" customWidth="1"/>
    <col min="11539" max="11539" width="6.42857142857143" style="368" customWidth="1"/>
    <col min="11540" max="11540" width="11.7142857142857" style="368" customWidth="1"/>
    <col min="11541" max="11541" width="0" style="368" hidden="1" customWidth="1"/>
    <col min="11542" max="11542" width="3.71428571428571" style="368" customWidth="1"/>
    <col min="11543" max="11543" width="11.1428571428571" style="368" customWidth="1"/>
    <col min="11544" max="11776" width="10.5714285714286" style="368"/>
    <col min="11777" max="11784" width="0" style="368" hidden="1" customWidth="1"/>
    <col min="11785" max="11787" width="3.71428571428571" style="368" customWidth="1"/>
    <col min="11788" max="11788" width="12.7142857142857" style="368" customWidth="1"/>
    <col min="11789" max="11789" width="47.4285714285714" style="368" customWidth="1"/>
    <col min="11790" max="11793" width="0" style="368" hidden="1" customWidth="1"/>
    <col min="11794" max="11794" width="11.7142857142857" style="368" customWidth="1"/>
    <col min="11795" max="11795" width="6.42857142857143" style="368" customWidth="1"/>
    <col min="11796" max="11796" width="11.7142857142857" style="368" customWidth="1"/>
    <col min="11797" max="11797" width="0" style="368" hidden="1" customWidth="1"/>
    <col min="11798" max="11798" width="3.71428571428571" style="368" customWidth="1"/>
    <col min="11799" max="11799" width="11.1428571428571" style="368" customWidth="1"/>
    <col min="11800" max="12032" width="10.5714285714286" style="368"/>
    <col min="12033" max="12040" width="0" style="368" hidden="1" customWidth="1"/>
    <col min="12041" max="12043" width="3.71428571428571" style="368" customWidth="1"/>
    <col min="12044" max="12044" width="12.7142857142857" style="368" customWidth="1"/>
    <col min="12045" max="12045" width="47.4285714285714" style="368" customWidth="1"/>
    <col min="12046" max="12049" width="0" style="368" hidden="1" customWidth="1"/>
    <col min="12050" max="12050" width="11.7142857142857" style="368" customWidth="1"/>
    <col min="12051" max="12051" width="6.42857142857143" style="368" customWidth="1"/>
    <col min="12052" max="12052" width="11.7142857142857" style="368" customWidth="1"/>
    <col min="12053" max="12053" width="0" style="368" hidden="1" customWidth="1"/>
    <col min="12054" max="12054" width="3.71428571428571" style="368" customWidth="1"/>
    <col min="12055" max="12055" width="11.1428571428571" style="368" customWidth="1"/>
    <col min="12056" max="12288" width="10.5714285714286" style="368"/>
    <col min="12289" max="12296" width="0" style="368" hidden="1" customWidth="1"/>
    <col min="12297" max="12299" width="3.71428571428571" style="368" customWidth="1"/>
    <col min="12300" max="12300" width="12.7142857142857" style="368" customWidth="1"/>
    <col min="12301" max="12301" width="47.4285714285714" style="368" customWidth="1"/>
    <col min="12302" max="12305" width="0" style="368" hidden="1" customWidth="1"/>
    <col min="12306" max="12306" width="11.7142857142857" style="368" customWidth="1"/>
    <col min="12307" max="12307" width="6.42857142857143" style="368" customWidth="1"/>
    <col min="12308" max="12308" width="11.7142857142857" style="368" customWidth="1"/>
    <col min="12309" max="12309" width="0" style="368" hidden="1" customWidth="1"/>
    <col min="12310" max="12310" width="3.71428571428571" style="368" customWidth="1"/>
    <col min="12311" max="12311" width="11.1428571428571" style="368" customWidth="1"/>
    <col min="12312" max="12544" width="10.5714285714286" style="368"/>
    <col min="12545" max="12552" width="0" style="368" hidden="1" customWidth="1"/>
    <col min="12553" max="12555" width="3.71428571428571" style="368" customWidth="1"/>
    <col min="12556" max="12556" width="12.7142857142857" style="368" customWidth="1"/>
    <col min="12557" max="12557" width="47.4285714285714" style="368" customWidth="1"/>
    <col min="12558" max="12561" width="0" style="368" hidden="1" customWidth="1"/>
    <col min="12562" max="12562" width="11.7142857142857" style="368" customWidth="1"/>
    <col min="12563" max="12563" width="6.42857142857143" style="368" customWidth="1"/>
    <col min="12564" max="12564" width="11.7142857142857" style="368" customWidth="1"/>
    <col min="12565" max="12565" width="0" style="368" hidden="1" customWidth="1"/>
    <col min="12566" max="12566" width="3.71428571428571" style="368" customWidth="1"/>
    <col min="12567" max="12567" width="11.1428571428571" style="368" customWidth="1"/>
    <col min="12568" max="12800" width="10.5714285714286" style="368"/>
    <col min="12801" max="12808" width="0" style="368" hidden="1" customWidth="1"/>
    <col min="12809" max="12811" width="3.71428571428571" style="368" customWidth="1"/>
    <col min="12812" max="12812" width="12.7142857142857" style="368" customWidth="1"/>
    <col min="12813" max="12813" width="47.4285714285714" style="368" customWidth="1"/>
    <col min="12814" max="12817" width="0" style="368" hidden="1" customWidth="1"/>
    <col min="12818" max="12818" width="11.7142857142857" style="368" customWidth="1"/>
    <col min="12819" max="12819" width="6.42857142857143" style="368" customWidth="1"/>
    <col min="12820" max="12820" width="11.7142857142857" style="368" customWidth="1"/>
    <col min="12821" max="12821" width="0" style="368" hidden="1" customWidth="1"/>
    <col min="12822" max="12822" width="3.71428571428571" style="368" customWidth="1"/>
    <col min="12823" max="12823" width="11.1428571428571" style="368" customWidth="1"/>
    <col min="12824" max="13056" width="10.5714285714286" style="368"/>
    <col min="13057" max="13064" width="0" style="368" hidden="1" customWidth="1"/>
    <col min="13065" max="13067" width="3.71428571428571" style="368" customWidth="1"/>
    <col min="13068" max="13068" width="12.7142857142857" style="368" customWidth="1"/>
    <col min="13069" max="13069" width="47.4285714285714" style="368" customWidth="1"/>
    <col min="13070" max="13073" width="0" style="368" hidden="1" customWidth="1"/>
    <col min="13074" max="13074" width="11.7142857142857" style="368" customWidth="1"/>
    <col min="13075" max="13075" width="6.42857142857143" style="368" customWidth="1"/>
    <col min="13076" max="13076" width="11.7142857142857" style="368" customWidth="1"/>
    <col min="13077" max="13077" width="0" style="368" hidden="1" customWidth="1"/>
    <col min="13078" max="13078" width="3.71428571428571" style="368" customWidth="1"/>
    <col min="13079" max="13079" width="11.1428571428571" style="368" customWidth="1"/>
    <col min="13080" max="13312" width="10.5714285714286" style="368"/>
    <col min="13313" max="13320" width="0" style="368" hidden="1" customWidth="1"/>
    <col min="13321" max="13323" width="3.71428571428571" style="368" customWidth="1"/>
    <col min="13324" max="13324" width="12.7142857142857" style="368" customWidth="1"/>
    <col min="13325" max="13325" width="47.4285714285714" style="368" customWidth="1"/>
    <col min="13326" max="13329" width="0" style="368" hidden="1" customWidth="1"/>
    <col min="13330" max="13330" width="11.7142857142857" style="368" customWidth="1"/>
    <col min="13331" max="13331" width="6.42857142857143" style="368" customWidth="1"/>
    <col min="13332" max="13332" width="11.7142857142857" style="368" customWidth="1"/>
    <col min="13333" max="13333" width="0" style="368" hidden="1" customWidth="1"/>
    <col min="13334" max="13334" width="3.71428571428571" style="368" customWidth="1"/>
    <col min="13335" max="13335" width="11.1428571428571" style="368" customWidth="1"/>
    <col min="13336" max="13568" width="10.5714285714286" style="368"/>
    <col min="13569" max="13576" width="0" style="368" hidden="1" customWidth="1"/>
    <col min="13577" max="13579" width="3.71428571428571" style="368" customWidth="1"/>
    <col min="13580" max="13580" width="12.7142857142857" style="368" customWidth="1"/>
    <col min="13581" max="13581" width="47.4285714285714" style="368" customWidth="1"/>
    <col min="13582" max="13585" width="0" style="368" hidden="1" customWidth="1"/>
    <col min="13586" max="13586" width="11.7142857142857" style="368" customWidth="1"/>
    <col min="13587" max="13587" width="6.42857142857143" style="368" customWidth="1"/>
    <col min="13588" max="13588" width="11.7142857142857" style="368" customWidth="1"/>
    <col min="13589" max="13589" width="0" style="368" hidden="1" customWidth="1"/>
    <col min="13590" max="13590" width="3.71428571428571" style="368" customWidth="1"/>
    <col min="13591" max="13591" width="11.1428571428571" style="368" customWidth="1"/>
    <col min="13592" max="13824" width="10.5714285714286" style="368"/>
    <col min="13825" max="13832" width="0" style="368" hidden="1" customWidth="1"/>
    <col min="13833" max="13835" width="3.71428571428571" style="368" customWidth="1"/>
    <col min="13836" max="13836" width="12.7142857142857" style="368" customWidth="1"/>
    <col min="13837" max="13837" width="47.4285714285714" style="368" customWidth="1"/>
    <col min="13838" max="13841" width="0" style="368" hidden="1" customWidth="1"/>
    <col min="13842" max="13842" width="11.7142857142857" style="368" customWidth="1"/>
    <col min="13843" max="13843" width="6.42857142857143" style="368" customWidth="1"/>
    <col min="13844" max="13844" width="11.7142857142857" style="368" customWidth="1"/>
    <col min="13845" max="13845" width="0" style="368" hidden="1" customWidth="1"/>
    <col min="13846" max="13846" width="3.71428571428571" style="368" customWidth="1"/>
    <col min="13847" max="13847" width="11.1428571428571" style="368" customWidth="1"/>
    <col min="13848" max="14080" width="10.5714285714286" style="368"/>
    <col min="14081" max="14088" width="0" style="368" hidden="1" customWidth="1"/>
    <col min="14089" max="14091" width="3.71428571428571" style="368" customWidth="1"/>
    <col min="14092" max="14092" width="12.7142857142857" style="368" customWidth="1"/>
    <col min="14093" max="14093" width="47.4285714285714" style="368" customWidth="1"/>
    <col min="14094" max="14097" width="0" style="368" hidden="1" customWidth="1"/>
    <col min="14098" max="14098" width="11.7142857142857" style="368" customWidth="1"/>
    <col min="14099" max="14099" width="6.42857142857143" style="368" customWidth="1"/>
    <col min="14100" max="14100" width="11.7142857142857" style="368" customWidth="1"/>
    <col min="14101" max="14101" width="0" style="368" hidden="1" customWidth="1"/>
    <col min="14102" max="14102" width="3.71428571428571" style="368" customWidth="1"/>
    <col min="14103" max="14103" width="11.1428571428571" style="368" customWidth="1"/>
    <col min="14104" max="14336" width="10.5714285714286" style="368"/>
    <col min="14337" max="14344" width="0" style="368" hidden="1" customWidth="1"/>
    <col min="14345" max="14347" width="3.71428571428571" style="368" customWidth="1"/>
    <col min="14348" max="14348" width="12.7142857142857" style="368" customWidth="1"/>
    <col min="14349" max="14349" width="47.4285714285714" style="368" customWidth="1"/>
    <col min="14350" max="14353" width="0" style="368" hidden="1" customWidth="1"/>
    <col min="14354" max="14354" width="11.7142857142857" style="368" customWidth="1"/>
    <col min="14355" max="14355" width="6.42857142857143" style="368" customWidth="1"/>
    <col min="14356" max="14356" width="11.7142857142857" style="368" customWidth="1"/>
    <col min="14357" max="14357" width="0" style="368" hidden="1" customWidth="1"/>
    <col min="14358" max="14358" width="3.71428571428571" style="368" customWidth="1"/>
    <col min="14359" max="14359" width="11.1428571428571" style="368" customWidth="1"/>
    <col min="14360" max="14592" width="10.5714285714286" style="368"/>
    <col min="14593" max="14600" width="0" style="368" hidden="1" customWidth="1"/>
    <col min="14601" max="14603" width="3.71428571428571" style="368" customWidth="1"/>
    <col min="14604" max="14604" width="12.7142857142857" style="368" customWidth="1"/>
    <col min="14605" max="14605" width="47.4285714285714" style="368" customWidth="1"/>
    <col min="14606" max="14609" width="0" style="368" hidden="1" customWidth="1"/>
    <col min="14610" max="14610" width="11.7142857142857" style="368" customWidth="1"/>
    <col min="14611" max="14611" width="6.42857142857143" style="368" customWidth="1"/>
    <col min="14612" max="14612" width="11.7142857142857" style="368" customWidth="1"/>
    <col min="14613" max="14613" width="0" style="368" hidden="1" customWidth="1"/>
    <col min="14614" max="14614" width="3.71428571428571" style="368" customWidth="1"/>
    <col min="14615" max="14615" width="11.1428571428571" style="368" customWidth="1"/>
    <col min="14616" max="14848" width="10.5714285714286" style="368"/>
    <col min="14849" max="14856" width="0" style="368" hidden="1" customWidth="1"/>
    <col min="14857" max="14859" width="3.71428571428571" style="368" customWidth="1"/>
    <col min="14860" max="14860" width="12.7142857142857" style="368" customWidth="1"/>
    <col min="14861" max="14861" width="47.4285714285714" style="368" customWidth="1"/>
    <col min="14862" max="14865" width="0" style="368" hidden="1" customWidth="1"/>
    <col min="14866" max="14866" width="11.7142857142857" style="368" customWidth="1"/>
    <col min="14867" max="14867" width="6.42857142857143" style="368" customWidth="1"/>
    <col min="14868" max="14868" width="11.7142857142857" style="368" customWidth="1"/>
    <col min="14869" max="14869" width="0" style="368" hidden="1" customWidth="1"/>
    <col min="14870" max="14870" width="3.71428571428571" style="368" customWidth="1"/>
    <col min="14871" max="14871" width="11.1428571428571" style="368" customWidth="1"/>
    <col min="14872" max="15104" width="10.5714285714286" style="368"/>
    <col min="15105" max="15112" width="0" style="368" hidden="1" customWidth="1"/>
    <col min="15113" max="15115" width="3.71428571428571" style="368" customWidth="1"/>
    <col min="15116" max="15116" width="12.7142857142857" style="368" customWidth="1"/>
    <col min="15117" max="15117" width="47.4285714285714" style="368" customWidth="1"/>
    <col min="15118" max="15121" width="0" style="368" hidden="1" customWidth="1"/>
    <col min="15122" max="15122" width="11.7142857142857" style="368" customWidth="1"/>
    <col min="15123" max="15123" width="6.42857142857143" style="368" customWidth="1"/>
    <col min="15124" max="15124" width="11.7142857142857" style="368" customWidth="1"/>
    <col min="15125" max="15125" width="0" style="368" hidden="1" customWidth="1"/>
    <col min="15126" max="15126" width="3.71428571428571" style="368" customWidth="1"/>
    <col min="15127" max="15127" width="11.1428571428571" style="368" customWidth="1"/>
    <col min="15128" max="15360" width="10.5714285714286" style="368"/>
    <col min="15361" max="15368" width="0" style="368" hidden="1" customWidth="1"/>
    <col min="15369" max="15371" width="3.71428571428571" style="368" customWidth="1"/>
    <col min="15372" max="15372" width="12.7142857142857" style="368" customWidth="1"/>
    <col min="15373" max="15373" width="47.4285714285714" style="368" customWidth="1"/>
    <col min="15374" max="15377" width="0" style="368" hidden="1" customWidth="1"/>
    <col min="15378" max="15378" width="11.7142857142857" style="368" customWidth="1"/>
    <col min="15379" max="15379" width="6.42857142857143" style="368" customWidth="1"/>
    <col min="15380" max="15380" width="11.7142857142857" style="368" customWidth="1"/>
    <col min="15381" max="15381" width="0" style="368" hidden="1" customWidth="1"/>
    <col min="15382" max="15382" width="3.71428571428571" style="368" customWidth="1"/>
    <col min="15383" max="15383" width="11.1428571428571" style="368" customWidth="1"/>
    <col min="15384" max="15616" width="10.5714285714286" style="368"/>
    <col min="15617" max="15624" width="0" style="368" hidden="1" customWidth="1"/>
    <col min="15625" max="15627" width="3.71428571428571" style="368" customWidth="1"/>
    <col min="15628" max="15628" width="12.7142857142857" style="368" customWidth="1"/>
    <col min="15629" max="15629" width="47.4285714285714" style="368" customWidth="1"/>
    <col min="15630" max="15633" width="0" style="368" hidden="1" customWidth="1"/>
    <col min="15634" max="15634" width="11.7142857142857" style="368" customWidth="1"/>
    <col min="15635" max="15635" width="6.42857142857143" style="368" customWidth="1"/>
    <col min="15636" max="15636" width="11.7142857142857" style="368" customWidth="1"/>
    <col min="15637" max="15637" width="0" style="368" hidden="1" customWidth="1"/>
    <col min="15638" max="15638" width="3.71428571428571" style="368" customWidth="1"/>
    <col min="15639" max="15639" width="11.1428571428571" style="368" customWidth="1"/>
    <col min="15640" max="15872" width="10.5714285714286" style="368"/>
    <col min="15873" max="15880" width="0" style="368" hidden="1" customWidth="1"/>
    <col min="15881" max="15883" width="3.71428571428571" style="368" customWidth="1"/>
    <col min="15884" max="15884" width="12.7142857142857" style="368" customWidth="1"/>
    <col min="15885" max="15885" width="47.4285714285714" style="368" customWidth="1"/>
    <col min="15886" max="15889" width="0" style="368" hidden="1" customWidth="1"/>
    <col min="15890" max="15890" width="11.7142857142857" style="368" customWidth="1"/>
    <col min="15891" max="15891" width="6.42857142857143" style="368" customWidth="1"/>
    <col min="15892" max="15892" width="11.7142857142857" style="368" customWidth="1"/>
    <col min="15893" max="15893" width="0" style="368" hidden="1" customWidth="1"/>
    <col min="15894" max="15894" width="3.71428571428571" style="368" customWidth="1"/>
    <col min="15895" max="15895" width="11.1428571428571" style="368" customWidth="1"/>
    <col min="15896" max="16128" width="10.5714285714286" style="368"/>
    <col min="16129" max="16136" width="0" style="368" hidden="1" customWidth="1"/>
    <col min="16137" max="16139" width="3.71428571428571" style="368" customWidth="1"/>
    <col min="16140" max="16140" width="12.7142857142857" style="368" customWidth="1"/>
    <col min="16141" max="16141" width="47.4285714285714" style="368" customWidth="1"/>
    <col min="16142" max="16145" width="0" style="368" hidden="1" customWidth="1"/>
    <col min="16146" max="16146" width="11.7142857142857" style="368" customWidth="1"/>
    <col min="16147" max="16147" width="6.42857142857143" style="368" customWidth="1"/>
    <col min="16148" max="16148" width="11.7142857142857" style="368" customWidth="1"/>
    <col min="16149" max="16149" width="0" style="368" hidden="1" customWidth="1"/>
    <col min="16150" max="16150" width="3.71428571428571" style="368" customWidth="1"/>
    <col min="16151" max="16151" width="11.1428571428571" style="368" customWidth="1"/>
    <col min="16152" max="16384" width="10.5714285714286" style="368"/>
  </cols>
  <sheetData>
    <row r="1" ht="14.25" hidden="1"/>
    <row r="2" ht="14.25" hidden="1"/>
    <row r="3" ht="14.25" hidden="1"/>
    <row r="4" spans="10:21" ht="3" customHeight="1">
      <c r="J4" s="373"/>
      <c r="K4" s="373"/>
      <c r="L4" s="369"/>
      <c r="M4" s="369"/>
      <c r="N4" s="369"/>
      <c r="O4" s="376"/>
      <c r="P4" s="376"/>
      <c r="Q4" s="376"/>
      <c r="R4" s="376"/>
      <c r="S4" s="376"/>
      <c r="T4" s="376"/>
      <c r="U4" s="369"/>
    </row>
    <row r="5" spans="10:21" ht="22.5" customHeight="1">
      <c r="J5" s="373"/>
      <c r="K5" s="373"/>
      <c r="L5" s="1172" t="s">
        <v>586</v>
      </c>
      <c r="M5" s="1172"/>
      <c r="N5" s="1172"/>
      <c r="O5" s="1172"/>
      <c r="P5" s="1172"/>
      <c r="Q5" s="1172"/>
      <c r="R5" s="1172"/>
      <c r="S5" s="1172"/>
      <c r="T5" s="1172"/>
      <c r="U5" s="389"/>
    </row>
    <row r="6" spans="10:21" ht="3" customHeight="1">
      <c r="J6" s="373"/>
      <c r="K6" s="373"/>
      <c r="L6" s="369"/>
      <c r="M6" s="369"/>
      <c r="N6" s="369"/>
      <c r="O6" s="372"/>
      <c r="P6" s="372"/>
      <c r="Q6" s="372"/>
      <c r="R6" s="372"/>
      <c r="S6" s="372"/>
      <c r="T6" s="372"/>
      <c r="U6" s="369"/>
    </row>
    <row r="7" spans="1:28" s="668" customFormat="1" ht="5.25" hidden="1">
      <c r="A7" s="1042"/>
      <c r="B7" s="1042"/>
      <c r="C7" s="1042"/>
      <c r="D7" s="1042"/>
      <c r="E7" s="1042"/>
      <c r="F7" s="1042"/>
      <c r="G7" s="1042"/>
      <c r="H7" s="1042"/>
      <c r="L7" s="1092"/>
      <c r="M7" s="968"/>
      <c r="O7" s="1178"/>
      <c r="P7" s="1178"/>
      <c r="Q7" s="1178"/>
      <c r="R7" s="1178"/>
      <c r="S7" s="1178"/>
      <c r="T7" s="1178"/>
      <c r="U7" s="702"/>
      <c r="V7" s="702"/>
      <c r="X7" s="1042"/>
      <c r="Y7" s="1042"/>
      <c r="Z7" s="1042"/>
      <c r="AA7" s="1042"/>
      <c r="AB7" s="1042"/>
    </row>
    <row r="8" spans="1:34" s="461" customFormat="1" ht="18.75">
      <c r="A8" s="481"/>
      <c r="B8" s="481"/>
      <c r="C8" s="481"/>
      <c r="D8" s="481"/>
      <c r="E8" s="481"/>
      <c r="F8" s="481"/>
      <c r="G8" s="481"/>
      <c r="H8" s="481"/>
      <c r="L8" s="391"/>
      <c r="M8" s="508" t="str">
        <f>"Дата подачи заявления об "&amp;IF(datePr_ch="","утверждении","изменении")&amp;" тарифов"</f>
        <v>Дата подачи заявления об утверждении тарифов</v>
      </c>
      <c r="N8" s="1046"/>
      <c r="O8" s="1179" t="str">
        <f>IF(datePr_ch="",IF(datePr="","",datePr),datePr_ch)</f>
        <v>25.04.2023</v>
      </c>
      <c r="P8" s="1179"/>
      <c r="Q8" s="1179"/>
      <c r="R8" s="1179"/>
      <c r="S8" s="1179"/>
      <c r="T8" s="1179"/>
      <c r="U8" s="557"/>
      <c r="X8" s="481"/>
      <c r="Y8" s="481"/>
      <c r="Z8" s="481"/>
      <c r="AA8" s="481"/>
      <c r="AB8" s="481"/>
      <c r="AC8" s="481"/>
      <c r="AD8" s="481"/>
      <c r="AE8" s="481"/>
      <c r="AF8" s="481"/>
      <c r="AG8" s="481"/>
      <c r="AH8" s="481"/>
    </row>
    <row r="9" spans="1:34" s="383" customFormat="1" ht="22.5">
      <c r="A9" s="397"/>
      <c r="B9" s="397"/>
      <c r="C9" s="397"/>
      <c r="D9" s="397"/>
      <c r="E9" s="397"/>
      <c r="F9" s="397"/>
      <c r="G9" s="397"/>
      <c r="H9" s="397"/>
      <c r="L9" s="444"/>
      <c r="M9" s="508" t="str">
        <f>"Номер подачи заявления об "&amp;IF(numberPr_ch="","утверждении","изменении")&amp;" тарифов"</f>
        <v>Номер подачи заявления об утверждении тарифов</v>
      </c>
      <c r="N9" s="1046"/>
      <c r="O9" s="1179" t="str">
        <f>IF(numberPr_ch="",IF(numberPr="","",numberPr),numberPr_ch)</f>
        <v>01-03/0106</v>
      </c>
      <c r="P9" s="1179"/>
      <c r="Q9" s="1179"/>
      <c r="R9" s="1179"/>
      <c r="S9" s="1179"/>
      <c r="T9" s="1179"/>
      <c r="U9" s="557"/>
      <c r="X9" s="397"/>
      <c r="Y9" s="397"/>
      <c r="Z9" s="397"/>
      <c r="AA9" s="397"/>
      <c r="AB9" s="397"/>
      <c r="AC9" s="397"/>
      <c r="AD9" s="397"/>
      <c r="AE9" s="397"/>
      <c r="AF9" s="397"/>
      <c r="AG9" s="397"/>
      <c r="AH9" s="397"/>
    </row>
    <row r="10" spans="1:28" s="668" customFormat="1" ht="5.25" hidden="1">
      <c r="A10" s="1042"/>
      <c r="B10" s="1042"/>
      <c r="C10" s="1042"/>
      <c r="D10" s="1042"/>
      <c r="E10" s="1042"/>
      <c r="F10" s="1042"/>
      <c r="G10" s="1042"/>
      <c r="H10" s="1042"/>
      <c r="L10" s="1092"/>
      <c r="M10" s="968"/>
      <c r="O10" s="1178"/>
      <c r="P10" s="1178"/>
      <c r="Q10" s="1178"/>
      <c r="R10" s="1178"/>
      <c r="S10" s="1178"/>
      <c r="T10" s="1178"/>
      <c r="U10" s="702"/>
      <c r="V10" s="702"/>
      <c r="X10" s="1042"/>
      <c r="Y10" s="1042"/>
      <c r="Z10" s="1042"/>
      <c r="AA10" s="1042"/>
      <c r="AB10" s="1042"/>
    </row>
    <row r="11" spans="1:34" s="383" customFormat="1" ht="11.25" hidden="1">
      <c r="A11" s="397"/>
      <c r="B11" s="397"/>
      <c r="C11" s="397"/>
      <c r="D11" s="397"/>
      <c r="E11" s="397"/>
      <c r="F11" s="397"/>
      <c r="G11" s="397"/>
      <c r="H11" s="397"/>
      <c r="L11" s="444"/>
      <c r="M11" s="444"/>
      <c r="N11" s="458"/>
      <c r="O11" s="473"/>
      <c r="P11" s="473"/>
      <c r="Q11" s="473"/>
      <c r="R11" s="473"/>
      <c r="S11" s="473"/>
      <c r="T11" s="473"/>
      <c r="U11" s="395" t="s">
        <v>356</v>
      </c>
      <c r="X11" s="397"/>
      <c r="Y11" s="397"/>
      <c r="Z11" s="397"/>
      <c r="AA11" s="397"/>
      <c r="AB11" s="397"/>
      <c r="AC11" s="397"/>
      <c r="AD11" s="397"/>
      <c r="AE11" s="397"/>
      <c r="AF11" s="397"/>
      <c r="AG11" s="397"/>
      <c r="AH11" s="397"/>
    </row>
    <row r="12" spans="10:21" ht="15" customHeight="1">
      <c r="J12" s="373"/>
      <c r="K12" s="373"/>
      <c r="L12" s="369"/>
      <c r="M12" s="369"/>
      <c r="N12" s="369"/>
      <c r="O12" s="1203"/>
      <c r="P12" s="1203"/>
      <c r="Q12" s="1203"/>
      <c r="R12" s="1203"/>
      <c r="S12" s="1203"/>
      <c r="T12" s="1203"/>
      <c r="U12" s="1203"/>
    </row>
    <row r="13" spans="10:23" ht="14.25">
      <c r="J13" s="373"/>
      <c r="K13" s="373"/>
      <c r="L13" s="1118" t="s">
        <v>422</v>
      </c>
      <c r="M13" s="1118"/>
      <c r="N13" s="1118"/>
      <c r="O13" s="1118"/>
      <c r="P13" s="1118"/>
      <c r="Q13" s="1118"/>
      <c r="R13" s="1118"/>
      <c r="S13" s="1118"/>
      <c r="T13" s="1118"/>
      <c r="U13" s="1118"/>
      <c r="V13" s="1118"/>
      <c r="W13" s="1118" t="s">
        <v>423</v>
      </c>
    </row>
    <row r="14" spans="10:23" ht="14.25" customHeight="1">
      <c r="J14" s="373"/>
      <c r="K14" s="373"/>
      <c r="L14" s="1186" t="s">
        <v>87</v>
      </c>
      <c r="M14" s="1186" t="s">
        <v>572</v>
      </c>
      <c r="N14" s="413"/>
      <c r="O14" s="1187" t="s">
        <v>574</v>
      </c>
      <c r="P14" s="1188"/>
      <c r="Q14" s="1188"/>
      <c r="R14" s="1188"/>
      <c r="S14" s="1188"/>
      <c r="T14" s="1189"/>
      <c r="U14" s="1169" t="s">
        <v>324</v>
      </c>
      <c r="V14" s="1183" t="s">
        <v>259</v>
      </c>
      <c r="W14" s="1118"/>
    </row>
    <row r="15" spans="1:34" s="415" customFormat="1" ht="14.25" customHeight="1">
      <c r="A15" s="476"/>
      <c r="B15" s="476"/>
      <c r="C15" s="476"/>
      <c r="D15" s="476"/>
      <c r="E15" s="476"/>
      <c r="F15" s="476"/>
      <c r="G15" s="482"/>
      <c r="H15" s="482"/>
      <c r="I15" s="423"/>
      <c r="J15" s="421"/>
      <c r="K15" s="421"/>
      <c r="L15" s="1186"/>
      <c r="M15" s="1186"/>
      <c r="N15" s="413"/>
      <c r="O15" s="1192" t="s">
        <v>645</v>
      </c>
      <c r="P15" s="1190" t="s">
        <v>255</v>
      </c>
      <c r="Q15" s="1191"/>
      <c r="R15" s="1167" t="s">
        <v>585</v>
      </c>
      <c r="S15" s="1167"/>
      <c r="T15" s="1168"/>
      <c r="U15" s="1170"/>
      <c r="V15" s="1184"/>
      <c r="W15" s="1118"/>
      <c r="X15" s="476"/>
      <c r="Y15" s="476"/>
      <c r="Z15" s="476"/>
      <c r="AA15" s="476"/>
      <c r="AB15" s="476"/>
      <c r="AC15" s="476"/>
      <c r="AD15" s="476"/>
      <c r="AE15" s="476"/>
      <c r="AF15" s="476"/>
      <c r="AG15" s="476"/>
      <c r="AH15" s="476"/>
    </row>
    <row r="16" spans="10:23" ht="33.75">
      <c r="J16" s="373"/>
      <c r="K16" s="373"/>
      <c r="L16" s="1186"/>
      <c r="M16" s="1186"/>
      <c r="N16" s="412"/>
      <c r="O16" s="1193"/>
      <c r="P16" s="427" t="s">
        <v>640</v>
      </c>
      <c r="Q16" s="427" t="s">
        <v>641</v>
      </c>
      <c r="R16" s="428" t="s">
        <v>258</v>
      </c>
      <c r="S16" s="1181" t="s">
        <v>257</v>
      </c>
      <c r="T16" s="1182"/>
      <c r="U16" s="1171"/>
      <c r="V16" s="1185"/>
      <c r="W16" s="1118"/>
    </row>
    <row r="17" spans="10:23" ht="14.25">
      <c r="J17" s="373"/>
      <c r="K17" s="381">
        <v>1</v>
      </c>
      <c r="L17" s="417" t="s">
        <v>88</v>
      </c>
      <c r="M17" s="417" t="s">
        <v>47</v>
      </c>
      <c r="N17" s="388" t="s">
        <v>47</v>
      </c>
      <c r="O17" s="379">
        <f ca="1">OFFSET(O17,0,-1)+1</f>
        <v>3</v>
      </c>
      <c r="P17" s="379">
        <f ca="1">OFFSET(P17,0,-1)+1</f>
        <v>4</v>
      </c>
      <c r="Q17" s="379">
        <f ca="1">OFFSET(Q17,0,-1)+1</f>
        <v>5</v>
      </c>
      <c r="R17" s="379">
        <f ca="1">OFFSET(R17,0,-1)+1</f>
        <v>6</v>
      </c>
      <c r="S17" s="1174">
        <f ca="1">OFFSET(S17,0,-1)+1</f>
        <v>7</v>
      </c>
      <c r="T17" s="1174"/>
      <c r="U17" s="379">
        <f ca="1">OFFSET(U17,0,-2)+1</f>
        <v>8</v>
      </c>
      <c r="V17" s="542">
        <f ca="1">OFFSET(V17,0,-1)</f>
        <v>8</v>
      </c>
      <c r="W17" s="379">
        <f ca="1">OFFSET(W17,0,-1)+1</f>
        <v>9</v>
      </c>
    </row>
    <row r="18" spans="1:23" ht="22.5">
      <c r="A18" s="1157">
        <v>1</v>
      </c>
      <c r="B18" s="828"/>
      <c r="C18" s="828"/>
      <c r="D18" s="828"/>
      <c r="E18" s="829"/>
      <c r="F18" s="830"/>
      <c r="G18" s="830"/>
      <c r="H18" s="830"/>
      <c r="I18" s="831"/>
      <c r="J18" s="826"/>
      <c r="K18" s="833"/>
      <c r="L18" s="484">
        <f>mergeValue(A18)</f>
        <v>1</v>
      </c>
      <c r="M18" s="532" t="s">
        <v>18</v>
      </c>
      <c r="N18" s="471"/>
      <c r="O18" s="1200"/>
      <c r="P18" s="1200"/>
      <c r="Q18" s="1200"/>
      <c r="R18" s="1200"/>
      <c r="S18" s="1200"/>
      <c r="T18" s="1200"/>
      <c r="U18" s="1200"/>
      <c r="V18" s="1200"/>
      <c r="W18" s="1050" t="s">
        <v>687</v>
      </c>
    </row>
    <row r="19" spans="1:23" ht="14.25" hidden="1">
      <c r="A19" s="1157"/>
      <c r="B19" s="1157">
        <v>1</v>
      </c>
      <c r="C19" s="828"/>
      <c r="D19" s="828"/>
      <c r="E19" s="830"/>
      <c r="F19" s="830"/>
      <c r="G19" s="830"/>
      <c r="H19" s="830"/>
      <c r="I19" s="825"/>
      <c r="J19" s="824"/>
      <c r="K19" s="827"/>
      <c r="L19" s="484" t="str">
        <f>mergeValue(A19)&amp;"."&amp;mergeValue(B19)</f>
        <v>1.1</v>
      </c>
      <c r="M19" s="438"/>
      <c r="N19" s="471"/>
      <c r="O19" s="1200"/>
      <c r="P19" s="1200"/>
      <c r="Q19" s="1200"/>
      <c r="R19" s="1200"/>
      <c r="S19" s="1200"/>
      <c r="T19" s="1200"/>
      <c r="U19" s="1200"/>
      <c r="V19" s="1200"/>
      <c r="W19" s="1050"/>
    </row>
    <row r="20" spans="1:23" ht="14.25" hidden="1">
      <c r="A20" s="1157"/>
      <c r="B20" s="1157"/>
      <c r="C20" s="1157">
        <v>1</v>
      </c>
      <c r="D20" s="828"/>
      <c r="E20" s="830"/>
      <c r="F20" s="830"/>
      <c r="G20" s="830"/>
      <c r="H20" s="830"/>
      <c r="I20" s="832"/>
      <c r="J20" s="824"/>
      <c r="K20" s="827"/>
      <c r="L20" s="484" t="str">
        <f>mergeValue(A20)&amp;"."&amp;mergeValue(B20)&amp;"."&amp;mergeValue(C20)</f>
        <v>1.1.1</v>
      </c>
      <c r="M20" s="439"/>
      <c r="N20" s="471"/>
      <c r="O20" s="1200"/>
      <c r="P20" s="1200"/>
      <c r="Q20" s="1200"/>
      <c r="R20" s="1200"/>
      <c r="S20" s="1200"/>
      <c r="T20" s="1200"/>
      <c r="U20" s="1200"/>
      <c r="V20" s="1200"/>
      <c r="W20" s="1050"/>
    </row>
    <row r="21" spans="1:23" ht="14.25" hidden="1">
      <c r="A21" s="1157"/>
      <c r="B21" s="1157"/>
      <c r="C21" s="1157"/>
      <c r="D21" s="1157">
        <v>1</v>
      </c>
      <c r="E21" s="830"/>
      <c r="F21" s="830"/>
      <c r="G21" s="830"/>
      <c r="H21" s="830"/>
      <c r="I21" s="832"/>
      <c r="J21" s="824"/>
      <c r="K21" s="827"/>
      <c r="L21" s="484" t="str">
        <f>mergeValue(A21)&amp;"."&amp;mergeValue(B21)&amp;"."&amp;mergeValue(C21)&amp;"."&amp;mergeValue(D21)</f>
        <v>1.1.1.1</v>
      </c>
      <c r="M21" s="440"/>
      <c r="N21" s="471"/>
      <c r="O21" s="1200"/>
      <c r="P21" s="1200"/>
      <c r="Q21" s="1200"/>
      <c r="R21" s="1200"/>
      <c r="S21" s="1200"/>
      <c r="T21" s="1200"/>
      <c r="U21" s="1200"/>
      <c r="V21" s="1200"/>
      <c r="W21" s="1050"/>
    </row>
    <row r="22" spans="1:23" ht="11.25" customHeight="1" hidden="1">
      <c r="A22" s="1157"/>
      <c r="B22" s="1157"/>
      <c r="C22" s="1157"/>
      <c r="D22" s="1157"/>
      <c r="E22" s="1157">
        <v>1</v>
      </c>
      <c r="F22" s="830"/>
      <c r="G22" s="830"/>
      <c r="H22" s="828">
        <v>1</v>
      </c>
      <c r="I22" s="1157">
        <v>1</v>
      </c>
      <c r="J22" s="830"/>
      <c r="K22" s="835"/>
      <c r="L22" s="484"/>
      <c r="M22" s="446"/>
      <c r="N22" s="472"/>
      <c r="O22" s="522"/>
      <c r="P22" s="522"/>
      <c r="Q22" s="522"/>
      <c r="R22" s="522"/>
      <c r="S22" s="522"/>
      <c r="T22" s="522"/>
      <c r="U22" s="522"/>
      <c r="V22" s="400"/>
      <c r="W22" s="1011"/>
    </row>
    <row r="23" spans="1:27" ht="33.75">
      <c r="A23" s="1157"/>
      <c r="B23" s="1157"/>
      <c r="C23" s="1157"/>
      <c r="D23" s="1157"/>
      <c r="E23" s="1157"/>
      <c r="F23" s="1157">
        <v>1</v>
      </c>
      <c r="G23" s="828"/>
      <c r="H23" s="828"/>
      <c r="I23" s="1157"/>
      <c r="J23" s="1157">
        <v>1</v>
      </c>
      <c r="K23" s="836"/>
      <c r="L23" s="484" t="str">
        <f>mergeValue(A23)&amp;"."&amp;mergeValue(B23)&amp;"."&amp;mergeValue(C23)&amp;"."&amp;mergeValue(D23)&amp;"."&amp;mergeValue(F23)</f>
        <v>1.1.1.1.1</v>
      </c>
      <c r="M23" s="447" t="s">
        <v>8</v>
      </c>
      <c r="N23" s="472"/>
      <c r="O23" s="1159" t="s">
        <v>288</v>
      </c>
      <c r="P23" s="1159"/>
      <c r="Q23" s="1159"/>
      <c r="R23" s="1159"/>
      <c r="S23" s="1159"/>
      <c r="T23" s="1159"/>
      <c r="U23" s="1159"/>
      <c r="V23" s="1159"/>
      <c r="W23" s="1050" t="s">
        <v>689</v>
      </c>
      <c r="Y23" s="396" t="str">
        <f>strCheckUnique(Z23:Z27)</f>
        <v/>
      </c>
      <c r="AA23" s="396"/>
    </row>
    <row r="24" spans="1:29" ht="50.1" customHeight="1">
      <c r="A24" s="1157"/>
      <c r="B24" s="1157"/>
      <c r="C24" s="1157"/>
      <c r="D24" s="1157"/>
      <c r="E24" s="1157"/>
      <c r="F24" s="1157"/>
      <c r="G24" s="828">
        <v>1</v>
      </c>
      <c r="H24" s="828"/>
      <c r="I24" s="1157"/>
      <c r="J24" s="1157"/>
      <c r="K24" s="836">
        <v>1</v>
      </c>
      <c r="L24" s="484" t="str">
        <f>mergeValue(A24)&amp;"."&amp;mergeValue(B24)&amp;"."&amp;mergeValue(C24)&amp;"."&amp;mergeValue(D24)&amp;"."&amp;mergeValue(F24)&amp;"."&amp;mergeValue(G24)</f>
        <v>1.1.1.1.1.1</v>
      </c>
      <c r="M24" s="1010" t="s">
        <v>575</v>
      </c>
      <c r="N24" s="477"/>
      <c r="O24" s="571">
        <v>45.64</v>
      </c>
      <c r="P24" s="454"/>
      <c r="Q24" s="962"/>
      <c r="R24" s="1163" t="s">
        <v>937</v>
      </c>
      <c r="S24" s="1165" t="s">
        <v>80</v>
      </c>
      <c r="T24" s="1163" t="s">
        <v>938</v>
      </c>
      <c r="U24" s="1165" t="s">
        <v>81</v>
      </c>
      <c r="V24" s="469"/>
      <c r="W24" s="1175" t="s">
        <v>702</v>
      </c>
      <c r="X24" s="392" t="str">
        <f>strCheckDate(O26:V26)</f>
        <v/>
      </c>
      <c r="Y24" s="396"/>
      <c r="Z24" s="396" t="str">
        <f>IF(M24="","",M24)</f>
        <v>вода</v>
      </c>
      <c r="AA24" s="396"/>
      <c r="AB24" s="396"/>
      <c r="AC24" s="396"/>
    </row>
    <row r="25" spans="1:34" s="996" customFormat="1" ht="50.1" customHeight="1">
      <c r="A25" s="1157"/>
      <c r="B25" s="1157"/>
      <c r="C25" s="1157"/>
      <c r="D25" s="1157"/>
      <c r="E25" s="1157"/>
      <c r="F25" s="1157"/>
      <c r="G25" s="948">
        <v>2</v>
      </c>
      <c r="H25" s="948"/>
      <c r="I25" s="1157"/>
      <c r="J25" s="1157"/>
      <c r="K25" s="1103" t="s">
        <v>3006</v>
      </c>
      <c r="L25" s="1104" t="str">
        <f>mergeValue(A25)&amp;"."&amp;mergeValue(B25)&amp;"."&amp;mergeValue(C25)&amp;"."&amp;mergeValue(D25)&amp;"."&amp;mergeValue(F25)&amp;"."&amp;mergeValue(G25)</f>
        <v>1.1.1.1.1.2</v>
      </c>
      <c r="M25" s="1010" t="s">
        <v>576</v>
      </c>
      <c r="N25" s="606"/>
      <c r="O25" s="571">
        <v>2299.60</v>
      </c>
      <c r="P25" s="648"/>
      <c r="Q25" s="962"/>
      <c r="R25" s="1163"/>
      <c r="S25" s="1165"/>
      <c r="T25" s="1163"/>
      <c r="U25" s="1165"/>
      <c r="V25" s="602"/>
      <c r="W25" s="1176"/>
      <c r="X25" s="1020" t="str">
        <f>strCheckDate(O26:V26)</f>
        <v/>
      </c>
      <c r="Y25" s="1021"/>
      <c r="Z25" s="1021" t="str">
        <f>IF(M25="","",M25)</f>
        <v>пар</v>
      </c>
      <c r="AA25" s="1021"/>
      <c r="AB25" s="1021"/>
      <c r="AC25" s="1021"/>
      <c r="AD25" s="1020"/>
      <c r="AE25" s="1020"/>
      <c r="AF25" s="1020"/>
      <c r="AG25" s="1020"/>
      <c r="AH25" s="1020"/>
    </row>
    <row r="26" spans="1:23" ht="11.25" hidden="1">
      <c r="A26" s="1157"/>
      <c r="B26" s="1157"/>
      <c r="C26" s="1157"/>
      <c r="D26" s="1157"/>
      <c r="E26" s="1157"/>
      <c r="F26" s="1157"/>
      <c r="G26" s="828"/>
      <c r="H26" s="828"/>
      <c r="I26" s="1157"/>
      <c r="J26" s="1157"/>
      <c r="K26" s="836"/>
      <c r="L26" s="491"/>
      <c r="M26" s="537"/>
      <c r="N26" s="477"/>
      <c r="O26" s="454"/>
      <c r="P26" s="454"/>
      <c r="Q26" s="475" t="str">
        <f>R24&amp;"-"&amp;T24</f>
        <v>01.01.2024-31.12.2024</v>
      </c>
      <c r="R26" s="1164"/>
      <c r="S26" s="1165"/>
      <c r="T26" s="1164"/>
      <c r="U26" s="1165"/>
      <c r="V26" s="469"/>
      <c r="W26" s="1176"/>
    </row>
    <row r="27" spans="1:34" s="367" customFormat="1" ht="15" customHeight="1">
      <c r="A27" s="1157"/>
      <c r="B27" s="1157"/>
      <c r="C27" s="1157"/>
      <c r="D27" s="1157"/>
      <c r="E27" s="1157"/>
      <c r="F27" s="1157"/>
      <c r="G27" s="830"/>
      <c r="H27" s="828"/>
      <c r="I27" s="1157"/>
      <c r="J27" s="1157"/>
      <c r="K27" s="835"/>
      <c r="L27" s="430"/>
      <c r="M27" s="448" t="s">
        <v>23</v>
      </c>
      <c r="N27" s="443"/>
      <c r="O27" s="437"/>
      <c r="P27" s="437"/>
      <c r="Q27" s="437"/>
      <c r="R27" s="464"/>
      <c r="S27" s="456"/>
      <c r="T27" s="455"/>
      <c r="U27" s="443"/>
      <c r="V27" s="452"/>
      <c r="W27" s="1177"/>
      <c r="X27" s="393"/>
      <c r="Y27" s="393"/>
      <c r="Z27" s="393"/>
      <c r="AA27" s="393"/>
      <c r="AB27" s="393"/>
      <c r="AC27" s="393"/>
      <c r="AD27" s="393"/>
      <c r="AE27" s="393"/>
      <c r="AF27" s="393"/>
      <c r="AG27" s="393"/>
      <c r="AH27" s="393"/>
    </row>
    <row r="28" spans="1:34" s="996" customFormat="1" ht="33.75">
      <c r="A28" s="1157"/>
      <c r="B28" s="1157"/>
      <c r="C28" s="1157"/>
      <c r="D28" s="1157"/>
      <c r="E28" s="1157"/>
      <c r="F28" s="1157">
        <v>2</v>
      </c>
      <c r="G28" s="948"/>
      <c r="H28" s="948"/>
      <c r="I28" s="1157"/>
      <c r="J28" s="1202" t="s">
        <v>3006</v>
      </c>
      <c r="K28" s="836"/>
      <c r="L28" s="1104" t="str">
        <f>mergeValue(A28)&amp;"."&amp;mergeValue(B28)&amp;"."&amp;mergeValue(C28)&amp;"."&amp;mergeValue(D28)&amp;"."&amp;mergeValue(F28)</f>
        <v>1.1.1.1.2</v>
      </c>
      <c r="M28" s="447" t="s">
        <v>8</v>
      </c>
      <c r="N28" s="1018"/>
      <c r="O28" s="1159" t="s">
        <v>728</v>
      </c>
      <c r="P28" s="1159"/>
      <c r="Q28" s="1159"/>
      <c r="R28" s="1159"/>
      <c r="S28" s="1159"/>
      <c r="T28" s="1159"/>
      <c r="U28" s="1159"/>
      <c r="V28" s="1159"/>
      <c r="W28" s="1050" t="s">
        <v>689</v>
      </c>
      <c r="X28" s="1020"/>
      <c r="Y28" s="1021" t="str">
        <f>strCheckUnique(Z28:Z32)</f>
        <v/>
      </c>
      <c r="Z28" s="1020"/>
      <c r="AA28" s="1021"/>
      <c r="AB28" s="1020"/>
      <c r="AC28" s="1020"/>
      <c r="AD28" s="1020"/>
      <c r="AE28" s="1020"/>
      <c r="AF28" s="1020"/>
      <c r="AG28" s="1020"/>
      <c r="AH28" s="1020"/>
    </row>
    <row r="29" spans="1:34" s="996" customFormat="1" ht="50.1" customHeight="1">
      <c r="A29" s="1157"/>
      <c r="B29" s="1157"/>
      <c r="C29" s="1157"/>
      <c r="D29" s="1157"/>
      <c r="E29" s="1157"/>
      <c r="F29" s="1157"/>
      <c r="G29" s="948">
        <v>1</v>
      </c>
      <c r="H29" s="948"/>
      <c r="I29" s="1157"/>
      <c r="J29" s="1157"/>
      <c r="K29" s="836">
        <v>1</v>
      </c>
      <c r="L29" s="1104" t="str">
        <f>mergeValue(A29)&amp;"."&amp;mergeValue(B29)&amp;"."&amp;mergeValue(C29)&amp;"."&amp;mergeValue(D29)&amp;"."&amp;mergeValue(F29)&amp;"."&amp;mergeValue(G29)</f>
        <v>1.1.1.1.2.1</v>
      </c>
      <c r="M29" s="1010" t="s">
        <v>575</v>
      </c>
      <c r="N29" s="606"/>
      <c r="O29" s="571">
        <v>54.77</v>
      </c>
      <c r="P29" s="648"/>
      <c r="Q29" s="962"/>
      <c r="R29" s="1163" t="s">
        <v>937</v>
      </c>
      <c r="S29" s="1165" t="s">
        <v>80</v>
      </c>
      <c r="T29" s="1163" t="s">
        <v>938</v>
      </c>
      <c r="U29" s="1165" t="s">
        <v>81</v>
      </c>
      <c r="V29" s="602"/>
      <c r="W29" s="1175" t="s">
        <v>702</v>
      </c>
      <c r="X29" s="1020" t="str">
        <f>strCheckDate(O31:V31)</f>
        <v/>
      </c>
      <c r="Y29" s="1021"/>
      <c r="Z29" s="1021" t="str">
        <f>IF(M29="","",M29)</f>
        <v>вода</v>
      </c>
      <c r="AA29" s="1021"/>
      <c r="AB29" s="1021"/>
      <c r="AC29" s="1021"/>
      <c r="AD29" s="1020"/>
      <c r="AE29" s="1020"/>
      <c r="AF29" s="1020"/>
      <c r="AG29" s="1020"/>
      <c r="AH29" s="1020"/>
    </row>
    <row r="30" spans="1:34" s="996" customFormat="1" ht="50.1" customHeight="1">
      <c r="A30" s="1157"/>
      <c r="B30" s="1157"/>
      <c r="C30" s="1157"/>
      <c r="D30" s="1157"/>
      <c r="E30" s="1157"/>
      <c r="F30" s="1157"/>
      <c r="G30" s="948">
        <v>2</v>
      </c>
      <c r="H30" s="948"/>
      <c r="I30" s="1157"/>
      <c r="J30" s="1157"/>
      <c r="K30" s="1103" t="s">
        <v>3006</v>
      </c>
      <c r="L30" s="1104" t="str">
        <f>mergeValue(A30)&amp;"."&amp;mergeValue(B30)&amp;"."&amp;mergeValue(C30)&amp;"."&amp;mergeValue(D30)&amp;"."&amp;mergeValue(F30)&amp;"."&amp;mergeValue(G30)</f>
        <v>1.1.1.1.2.2</v>
      </c>
      <c r="M30" s="1010" t="s">
        <v>576</v>
      </c>
      <c r="N30" s="606"/>
      <c r="O30" s="571">
        <v>2759.52</v>
      </c>
      <c r="P30" s="648"/>
      <c r="Q30" s="962"/>
      <c r="R30" s="1163"/>
      <c r="S30" s="1165"/>
      <c r="T30" s="1163"/>
      <c r="U30" s="1165"/>
      <c r="V30" s="602"/>
      <c r="W30" s="1176"/>
      <c r="X30" s="1020" t="str">
        <f>strCheckDate(O31:V31)</f>
        <v/>
      </c>
      <c r="Y30" s="1021"/>
      <c r="Z30" s="1021" t="str">
        <f>IF(M30="","",M30)</f>
        <v>пар</v>
      </c>
      <c r="AA30" s="1021"/>
      <c r="AB30" s="1021"/>
      <c r="AC30" s="1021"/>
      <c r="AD30" s="1020"/>
      <c r="AE30" s="1020"/>
      <c r="AF30" s="1020"/>
      <c r="AG30" s="1020"/>
      <c r="AH30" s="1020"/>
    </row>
    <row r="31" spans="1:34" s="996" customFormat="1" ht="11.25" hidden="1">
      <c r="A31" s="1157"/>
      <c r="B31" s="1157"/>
      <c r="C31" s="1157"/>
      <c r="D31" s="1157"/>
      <c r="E31" s="1157"/>
      <c r="F31" s="1157"/>
      <c r="G31" s="948"/>
      <c r="H31" s="948"/>
      <c r="I31" s="1157"/>
      <c r="J31" s="1157"/>
      <c r="K31" s="836"/>
      <c r="L31" s="1028"/>
      <c r="M31" s="537"/>
      <c r="N31" s="606"/>
      <c r="O31" s="648"/>
      <c r="P31" s="648"/>
      <c r="Q31" s="654" t="str">
        <f>R29&amp;"-"&amp;T29</f>
        <v>01.01.2024-31.12.2024</v>
      </c>
      <c r="R31" s="1164"/>
      <c r="S31" s="1165"/>
      <c r="T31" s="1164"/>
      <c r="U31" s="1165"/>
      <c r="V31" s="602"/>
      <c r="W31" s="1176"/>
      <c r="X31" s="1020"/>
      <c r="Y31" s="1020"/>
      <c r="Z31" s="1020"/>
      <c r="AA31" s="1020"/>
      <c r="AB31" s="1020"/>
      <c r="AC31" s="1020"/>
      <c r="AD31" s="1020"/>
      <c r="AE31" s="1020"/>
      <c r="AF31" s="1020"/>
      <c r="AG31" s="1020"/>
      <c r="AH31" s="1020"/>
    </row>
    <row r="32" spans="1:34" s="993" customFormat="1" ht="15" customHeight="1">
      <c r="A32" s="1157"/>
      <c r="B32" s="1157"/>
      <c r="C32" s="1157"/>
      <c r="D32" s="1157"/>
      <c r="E32" s="1157"/>
      <c r="F32" s="1157"/>
      <c r="G32" s="1102"/>
      <c r="H32" s="948"/>
      <c r="I32" s="1157"/>
      <c r="J32" s="1157"/>
      <c r="K32" s="835"/>
      <c r="L32" s="576"/>
      <c r="M32" s="448" t="s">
        <v>23</v>
      </c>
      <c r="N32" s="871"/>
      <c r="O32" s="642"/>
      <c r="P32" s="642"/>
      <c r="Q32" s="642"/>
      <c r="R32" s="651"/>
      <c r="S32" s="876"/>
      <c r="T32" s="875"/>
      <c r="U32" s="871"/>
      <c r="V32" s="647"/>
      <c r="W32" s="1177"/>
      <c r="X32" s="946"/>
      <c r="Y32" s="946"/>
      <c r="Z32" s="946"/>
      <c r="AA32" s="946"/>
      <c r="AB32" s="946"/>
      <c r="AC32" s="946"/>
      <c r="AD32" s="946"/>
      <c r="AE32" s="946"/>
      <c r="AF32" s="946"/>
      <c r="AG32" s="946"/>
      <c r="AH32" s="946"/>
    </row>
    <row r="33" spans="1:34" s="367" customFormat="1" ht="15" customHeight="1">
      <c r="A33" s="1157"/>
      <c r="B33" s="1157"/>
      <c r="C33" s="1157"/>
      <c r="D33" s="1157"/>
      <c r="E33" s="1157"/>
      <c r="F33" s="830"/>
      <c r="G33" s="830"/>
      <c r="H33" s="828"/>
      <c r="I33" s="1157"/>
      <c r="J33" s="830"/>
      <c r="K33" s="835"/>
      <c r="L33" s="430"/>
      <c r="M33" s="443" t="s">
        <v>9</v>
      </c>
      <c r="N33" s="442"/>
      <c r="O33" s="437"/>
      <c r="P33" s="437"/>
      <c r="Q33" s="437"/>
      <c r="R33" s="464"/>
      <c r="S33" s="456"/>
      <c r="T33" s="455"/>
      <c r="U33" s="442"/>
      <c r="V33" s="456"/>
      <c r="W33" s="452"/>
      <c r="X33" s="393"/>
      <c r="Y33" s="393"/>
      <c r="Z33" s="393"/>
      <c r="AA33" s="393"/>
      <c r="AB33" s="393"/>
      <c r="AC33" s="393"/>
      <c r="AD33" s="393"/>
      <c r="AE33" s="393"/>
      <c r="AF33" s="393"/>
      <c r="AG33" s="393"/>
      <c r="AH33" s="393"/>
    </row>
    <row r="34" spans="1:35" s="367" customFormat="1" ht="15" customHeight="1" hidden="1">
      <c r="A34" s="1157"/>
      <c r="B34" s="1157"/>
      <c r="C34" s="1157"/>
      <c r="D34" s="1157"/>
      <c r="E34" s="834"/>
      <c r="F34" s="830"/>
      <c r="G34" s="830"/>
      <c r="H34" s="830"/>
      <c r="I34" s="826"/>
      <c r="J34" s="823"/>
      <c r="K34" s="833"/>
      <c r="L34" s="430"/>
      <c r="M34" s="443"/>
      <c r="N34" s="443"/>
      <c r="O34" s="443"/>
      <c r="P34" s="443"/>
      <c r="Q34" s="443"/>
      <c r="R34" s="443"/>
      <c r="S34" s="443"/>
      <c r="T34" s="443"/>
      <c r="U34" s="443"/>
      <c r="V34" s="456"/>
      <c r="W34" s="452"/>
      <c r="X34" s="393"/>
      <c r="Y34" s="393"/>
      <c r="Z34" s="393"/>
      <c r="AA34" s="393"/>
      <c r="AB34" s="393"/>
      <c r="AC34" s="393"/>
      <c r="AD34" s="393"/>
      <c r="AE34" s="393"/>
      <c r="AF34" s="393"/>
      <c r="AG34" s="393"/>
      <c r="AH34" s="393"/>
      <c r="AI34" s="393"/>
    </row>
    <row r="35" spans="12:21" ht="3" customHeight="1">
      <c r="L35" s="377"/>
      <c r="M35" s="377"/>
      <c r="N35" s="377"/>
      <c r="O35" s="377"/>
      <c r="P35" s="377"/>
      <c r="Q35" s="377"/>
      <c r="R35" s="377"/>
      <c r="S35" s="377"/>
      <c r="T35" s="377"/>
      <c r="U35" s="377"/>
    </row>
    <row r="36" spans="12:23" ht="141.75" customHeight="1">
      <c r="L36" s="1">
        <v>1</v>
      </c>
      <c r="M36" s="1150" t="s">
        <v>703</v>
      </c>
      <c r="N36" s="1150"/>
      <c r="O36" s="1150"/>
      <c r="P36" s="1150"/>
      <c r="Q36" s="1150"/>
      <c r="R36" s="1150"/>
      <c r="S36" s="1150"/>
      <c r="T36" s="1150"/>
      <c r="U36" s="1150"/>
      <c r="V36" s="1150"/>
      <c r="W36" s="1150"/>
    </row>
  </sheetData>
  <sheetProtection password="FA9C" sheet="1" objects="1" scenarios="1" formatColumns="0" formatRows="0"/>
  <mergeCells count="45">
    <mergeCell ref="W13:W16"/>
    <mergeCell ref="W24:W27"/>
    <mergeCell ref="M36:W36"/>
    <mergeCell ref="T24:T26"/>
    <mergeCell ref="U24:U26"/>
    <mergeCell ref="O20:V20"/>
    <mergeCell ref="S24:S26"/>
    <mergeCell ref="S17:T17"/>
    <mergeCell ref="W29:W32"/>
    <mergeCell ref="O7:T7"/>
    <mergeCell ref="O8:T8"/>
    <mergeCell ref="V14:V16"/>
    <mergeCell ref="L13:V13"/>
    <mergeCell ref="L14:L16"/>
    <mergeCell ref="M14:M16"/>
    <mergeCell ref="O14:T14"/>
    <mergeCell ref="U14:U16"/>
    <mergeCell ref="S16:T16"/>
    <mergeCell ref="O12:U12"/>
    <mergeCell ref="O15:O16"/>
    <mergeCell ref="P15:Q15"/>
    <mergeCell ref="R15:T15"/>
    <mergeCell ref="D21:D34"/>
    <mergeCell ref="L5:T5"/>
    <mergeCell ref="O9:T9"/>
    <mergeCell ref="O10:T10"/>
    <mergeCell ref="A18:A34"/>
    <mergeCell ref="O18:V18"/>
    <mergeCell ref="B19:B34"/>
    <mergeCell ref="O19:V19"/>
    <mergeCell ref="C20:C34"/>
    <mergeCell ref="O21:V21"/>
    <mergeCell ref="E22:E33"/>
    <mergeCell ref="I22:I33"/>
    <mergeCell ref="F23:F27"/>
    <mergeCell ref="J23:J27"/>
    <mergeCell ref="O23:V23"/>
    <mergeCell ref="R24:R26"/>
    <mergeCell ref="F28:F32"/>
    <mergeCell ref="J28:J32"/>
    <mergeCell ref="O28:V28"/>
    <mergeCell ref="R29:R31"/>
    <mergeCell ref="S29:S31"/>
    <mergeCell ref="T29:T31"/>
    <mergeCell ref="U29:U31"/>
  </mergeCells>
  <dataValidations count="18">
    <dataValidation allowBlank="1" prompt="Для выбора выполните двойной щелчок левой клавиши мыши по соответствующей ячейке." sqref="L27:V27 JH27:JS27 TD27:TO27 ACZ27:ADK27 AMV27:ANG27 AWR27:AXC27 BGN27:BGY27 BQJ27:BQU27 CAF27:CAQ27 CKB27:CKM27 CTX27:CUI27 DDT27:DEE27 DNP27:DOA27 DXL27:DXW27 EHH27:EHS27 ERD27:ERO27 FAZ27:FBK27 FKV27:FLG27 FUR27:FVC27 GEN27:GEY27 GOJ27:GOU27 GYF27:GYQ27 HIB27:HIM27 HRX27:HSI27 IBT27:ICE27 ILP27:IMA27 IVL27:IVW27 JFH27:JFS27 JPD27:JPO27 JYZ27:JZK27 KIV27:KJG27 KSR27:KTC27 LCN27:LCY27 LMJ27:LMU27 LWF27:LWQ27 MGB27:MGM27 MPX27:MQI27 MZT27:NAE27 NJP27:NKA27 NTL27:NTW27 ODH27:ODS27 OND27:ONO27 OWZ27:OXK27 PGV27:PHG27 PQR27:PRC27 QAN27:QAY27 QKJ27:QKU27 QUF27:QUQ27 REB27:REM27 RNX27:ROI27 RXT27:RYE27 SHP27:SIA27 SRL27:SRW27 TBH27:TBS27 TLD27:TLO27 TUZ27:TVK27 UEV27:UFG27 UOR27:UPC27 UYN27:UYY27 VIJ27:VIU27 VSF27:VSQ27 WCB27:WCM27 WLX27:WMI27 WVT27:WWE27 JH32:JS34 TD32:TO34 ACZ32:ADK34 AMV32:ANG34 AWR32:AXC34 BGN32:BGY34 BQJ32:BQU34 CAF32:CAQ34 CKB32:CKM34 CTX32:CUI34 DDT32:DEE34 DNP32:DOA34 DXL32:DXW34 EHH32:EHS34 ERD32:ERO34 FAZ32:FBK34 FKV32:FLG34 FUR32:FVC34 GEN32:GEY34 GOJ32:GOU34 GYF32:GYQ34 HIB32:HIM34 HRX32:HSI34 IBT32:ICE34 ILP32:IMA34 IVL32:IVW34 JFH32:JFS34 JPD32:JPO34 JYZ32:JZK34 KIV32:KJG34 KSR32:KTC34 LCN32:LCY34 LMJ32:LMU34 LWF32:LWQ34 MGB32:MGM34 MPX32:MQI34 MZT32:NAE34 NJP32:NKA34 NTL32:NTW34 ODH32:ODS34 OND32:ONO34 OWZ32:OXK34 PGV32:PHG34 PQR32:PRC34 QAN32:QAY34 QKJ32:QKU34 QUF32:QUQ34 REB32:REM34 RNX32:ROI34 RXT32:RYE34 SHP32:SIA34 SRL32:SRW34 TBH32:TBS34 TLD32:TLO34 TUZ32:TVK34 UEV32:UFG34 UOR32:UPC34 UYN32:UYY34 VIJ32:VIU34 VSF32:VSQ34 WCB32:WCM34 WLX32:WMI34 WVT32:WWE34 L33:W34 L65564:W65570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L131100:W131106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L196636:W196642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L262172:W262178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L327708:W327714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L393244:W393250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L458780:W458786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L524316:W524322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L589852:W589858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L655388:W655394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L720924:W720930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L786460:W786466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L851996:W852002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L917532:W917538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dataValidation allowBlank="1" prompt="Для выбора выполните двойной щелчок левой клавиши мыши по соответствующей ячейке." sqref="L983068:W983074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VT983068:WWE983074"/>
    <dataValidation type="list" allowBlank="1" showInputMessage="1" prompt="Выберите значение из списка" errorTitle="Ошибка" error="Выберите значение из списка" sqref="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JK28 TG28 ADC28 AMY28 AWU28 BGQ28 BQM28 CAI28 CKE28 CUA28 DDW28 DNS28 DXO28 EHK28 ERG28 FBC28 FKY28 FUU28 GEQ28 GOM28 GYI28 HIE28 HSA28 IBW28 ILS28 IVO28 JFK28 JPG28 JZC28 KIY28 KSU28 LCQ28 LMM28 LWI28 MGE28 MQA28 MZW28 NJS28 NTO28 ODK28 ONG28 OXC28 PGY28 PQU28 QAQ28 QKM28 QUI28 REE28 ROA28 RXW28 SHS28 SRO28 TBK28 TLG28 TVC28 UEY28 UOU28 UYQ28 VIM28 VSI28 WCE28 WMA28 WVW28 O65561 JK65561 TG65561 ADC65561 AMY65561 AWU65561 BGQ65561 BQM65561 CAI65561 CKE65561 CUA65561 DDW65561 DNS65561 DXO65561 EHK65561 ERG65561 FBC65561 FKY65561 FUU65561 GEQ65561 GOM65561 GYI65561 HIE65561 HSA65561 IBW65561 ILS65561 IVO65561 JFK65561 JPG65561 JZC65561 KIY65561 KSU65561 LCQ65561 LMM65561 LWI65561 MGE65561 MQA65561 MZW65561 NJS65561 NTO65561 ODK65561 ONG65561 OXC65561 PGY65561 PQU65561 QAQ65561 QKM65561 QUI65561 REE65561 ROA65561 RXW65561 SHS65561 SRO65561 TBK65561 TLG65561 TVC65561 UEY65561 UOU65561 UYQ65561 VIM65561 VSI65561 WCE65561 WMA65561 WVW65561 O131097 JK131097 TG131097 ADC131097 AMY131097 AWU131097 BGQ131097 BQM131097 CAI131097 CKE131097 CUA131097 DDW131097 DNS131097 DXO131097 EHK131097 ERG131097 FBC131097 FKY131097 FUU131097 GEQ131097 GOM131097 GYI131097 HIE131097 HSA131097 IBW131097 ILS131097 IVO131097 JFK131097 JPG131097 JZC131097 KIY131097 KSU131097 LCQ131097 LMM131097 LWI131097 MGE131097 MQA131097 MZW131097 NJS131097 NTO131097 ODK131097 ONG131097 OXC131097 PGY131097 PQU131097 QAQ131097 QKM131097 QUI131097 REE131097 ROA131097 RXW131097 SHS131097 SRO131097 TBK131097 TLG131097 TVC131097 UEY131097 UOU131097 UYQ131097 VIM131097 VSI131097 WCE131097 WMA131097 WVW131097 O196633 JK196633 TG196633 ADC196633 AMY196633 AWU196633 BGQ196633 BQM196633 CAI196633 CKE196633 CUA196633 DDW196633 DNS196633 DXO196633 EHK196633 ERG196633 FBC196633 FKY196633 FUU196633 GEQ196633 GOM196633 GYI196633 HIE196633 HSA196633 IBW196633 ILS196633 IVO196633 JFK196633 JPG196633 JZC196633 KIY196633 KSU196633 LCQ196633 LMM196633 LWI196633 MGE196633 MQA196633 MZW196633 NJS196633 NTO196633 ODK196633 ONG196633 OXC196633 PGY196633 PQU196633 QAQ196633 QKM196633 QUI196633 REE196633 ROA196633 RXW196633 SHS196633 SRO196633 TBK196633 TLG196633 TVC196633 UEY196633 UOU196633 UYQ196633 VIM196633 VSI196633 WCE196633 WMA196633 WVW196633 O262169 JK262169 TG262169 ADC262169 AMY262169 AWU262169 BGQ262169 BQM262169 CAI262169 CKE262169 CUA262169 DDW262169 DNS262169 DXO262169 EHK262169 ERG262169 FBC262169 FKY262169 FUU262169 GEQ262169 GOM262169 GYI262169 HIE262169 HSA262169 IBW262169 ILS262169 IVO262169 JFK262169 JPG262169 JZC262169 KIY262169 KSU262169 LCQ262169 LMM262169 LWI262169 MGE262169 MQA262169 MZW262169 NJS262169 NTO262169 ODK262169 ONG262169 OXC262169 PGY262169 PQU262169 QAQ262169 QKM262169 QUI262169 REE262169 ROA262169 RXW262169 SHS262169 SRO262169 TBK262169 TLG262169 TVC262169 UEY262169 UOU262169 UYQ262169 VIM262169 VSI262169 WCE262169 WMA262169 WVW262169 O327705 JK327705 TG327705 ADC327705 AMY327705 AWU327705 BGQ327705 BQM327705 CAI327705 CKE327705 CUA327705 DDW327705 DNS327705 DXO327705 EHK327705 ERG327705 FBC327705 FKY327705 FUU327705 GEQ327705 GOM327705 GYI327705 HIE327705 HSA327705 IBW327705 ILS327705 IVO327705 JFK327705 JPG327705 JZC327705 KIY327705 KSU327705 LCQ327705 LMM327705 LWI327705 MGE327705 MQA327705 MZW327705 NJS327705 NTO327705 ODK327705 ONG327705 OXC327705 PGY327705 PQU327705 QAQ327705 QKM327705 QUI327705 REE327705 ROA327705 RXW327705 SHS327705 SRO327705 TBK327705 TLG327705 TVC327705 UEY327705 UOU327705 UYQ327705 VIM327705 VSI327705 WCE327705 WMA327705 WVW327705 O393241 JK393241 TG393241 ADC393241 AMY393241 AWU393241 BGQ393241 BQM393241 CAI393241 CKE393241 CUA393241 DDW393241 DNS393241 DXO393241 EHK393241 ERG393241 FBC393241 FKY393241 FUU393241 GEQ393241 GOM393241 GYI393241 HIE393241 HSA393241 IBW393241 ILS393241 IVO393241 JFK393241 JPG393241 JZC393241 KIY393241 KSU393241 LCQ393241 LMM393241 LWI393241 MGE393241 MQA393241 MZW393241 NJS393241 NTO393241 ODK393241 ONG393241 OXC393241 PGY393241 PQU393241 QAQ393241 QKM393241 QUI393241 REE393241 ROA393241 RXW393241 SHS393241 SRO393241 TBK393241 TLG393241 TVC393241 UEY393241 UOU393241 UYQ393241 VIM393241 VSI393241 WCE393241 WMA393241 WVW393241 O458777 JK458777 TG458777 ADC458777 AMY458777 AWU458777 BGQ458777 BQM458777 CAI458777 CKE458777 CUA458777 DDW458777 DNS458777 DXO458777 EHK458777 ERG458777 FBC458777 FKY458777 FUU458777 GEQ458777 GOM458777 GYI458777 HIE458777 HSA458777 IBW458777 ILS458777 IVO458777 JFK458777 JPG458777 JZC458777 KIY458777 KSU458777 LCQ458777 LMM458777 LWI458777 MGE458777 MQA458777 MZW458777 NJS458777 NTO458777 ODK458777 ONG458777 OXC458777 PGY458777 PQU458777 QAQ458777 QKM458777 QUI458777 REE458777 ROA458777 RXW458777 SHS458777 SRO458777 TBK458777 TLG458777 TVC458777 UEY458777 UOU458777 UYQ458777 VIM458777 VSI458777 WCE458777 WMA458777 WVW458777 O524313 JK524313 TG524313 ADC524313 AMY524313 AWU524313 BGQ524313 BQM524313 CAI524313 CKE524313 CUA524313 DDW524313 DNS524313 DXO524313 EHK524313 ERG524313 FBC524313 FKY524313 FUU524313 GEQ524313 GOM524313 GYI524313 HIE524313 HSA524313 IBW524313 ILS524313 IVO524313 JFK524313 JPG524313 JZC524313 KIY524313 KSU524313 LCQ524313 LMM524313 LWI524313 MGE524313 MQA524313 MZW524313 NJS524313 NTO524313 ODK524313 ONG524313 OXC524313 PGY524313 PQU524313 QAQ524313 QKM524313 QUI524313 REE524313 ROA524313 RXW524313 SHS524313 SRO524313 TBK524313 TLG524313 TVC524313 UEY524313 UOU524313 UYQ524313 VIM524313 VSI524313 WCE524313 WMA524313 WVW524313 O589849 JK589849 TG589849 ADC589849 AMY589849 AWU589849 BGQ589849 BQM589849 CAI589849 CKE589849 CUA589849 DDW589849 DNS589849 DXO589849 EHK589849 ERG589849 FBC589849 FKY589849 FUU589849 GEQ589849 GOM589849 GYI589849 HIE589849 HSA589849 IBW589849 ILS589849 IVO589849 JFK589849 JPG589849 JZC589849 KIY589849 KSU589849 LCQ589849 LMM589849 LWI589849 MGE589849 MQA589849 MZW589849 NJS589849 NTO589849 ODK589849 ONG589849 OXC589849 PGY589849 PQU589849 QAQ589849 QKM589849 QUI589849 REE589849 ROA589849 RXW589849 SHS589849 SRO589849 TBK589849 TLG589849 TVC589849 UEY589849 UOU589849 UYQ589849 VIM589849 VSI589849 WCE589849 WMA589849 WVW589849 O655385 JK655385 TG655385 ADC655385 AMY655385 AWU655385 BGQ655385 BQM655385 CAI655385 CKE655385 CUA655385 DDW655385 DNS655385 DXO655385 EHK655385 ERG655385 FBC655385 FKY655385 FUU655385 GEQ655385 GOM655385 GYI655385 HIE655385 HSA655385 IBW655385 ILS655385 IVO655385 JFK655385 JPG655385 JZC655385 KIY655385 KSU655385 LCQ655385 LMM655385 LWI655385 MGE655385 MQA655385 MZW655385 NJS655385 NTO655385 ODK655385 ONG655385 OXC655385 PGY655385 PQU655385 QAQ655385 QKM655385 QUI655385 REE655385 ROA655385 RXW655385 SHS655385 SRO655385 TBK655385 TLG655385 TVC655385 UEY655385 UOU655385 UYQ655385 VIM655385 VSI655385 WCE655385 WMA655385 WVW655385 O720921 JK720921 TG720921 ADC720921 AMY720921 AWU720921 BGQ720921 BQM720921 CAI720921 CKE720921 CUA720921 DDW720921 DNS720921 DXO720921 EHK720921 ERG720921 FBC720921 FKY720921 FUU720921 GEQ720921 GOM720921 GYI720921 HIE720921 HSA720921 IBW720921 ILS720921 IVO720921 JFK720921 JPG720921 JZC720921 KIY720921 KSU720921 LCQ720921 LMM720921 LWI720921 MGE720921 MQA720921 MZW720921 NJS720921 NTO720921 ODK720921 ONG720921 OXC720921 PGY720921 PQU720921 QAQ720921 QKM720921 QUI720921 REE720921 ROA720921 RXW720921 SHS720921 SRO720921 TBK720921 TLG720921 TVC720921 UEY720921 UOU720921 UYQ720921 VIM720921 VSI720921 WCE720921 WMA720921 WVW720921 O786457 JK786457 TG786457 ADC786457 AMY786457 AWU786457 BGQ786457 BQM786457 CAI786457 CKE786457 CUA786457 DDW786457 DNS786457 DXO786457 EHK786457 ERG786457 FBC786457 FKY786457 FUU786457 GEQ786457 GOM786457 GYI786457 HIE786457 HSA786457 IBW786457 ILS786457 IVO786457 JFK786457 JPG786457 JZC786457 KIY786457 KSU786457 LCQ786457 LMM786457 LWI786457 MGE786457 MQA786457 MZW786457 NJS786457 NTO786457 ODK786457 ONG786457 OXC786457 PGY786457 PQU786457 QAQ786457 QKM786457 QUI786457 REE786457 ROA786457 RXW786457 SHS786457 SRO786457 TBK786457 TLG786457 TVC786457 UEY786457 UOU786457 UYQ786457 VIM786457 VSI786457 WCE786457 WMA786457 WVW786457 O851993 JK851993 TG851993 ADC851993 AMY851993 AWU851993 BGQ851993 BQM851993 CAI851993 CKE851993 CUA851993 DDW851993 DNS851993 DXO851993 EHK851993 ERG851993 FBC851993 FKY851993 FUU851993 GEQ851993 GOM851993 GYI851993 HIE851993 HSA851993 IBW851993 ILS851993 IVO851993 JFK851993 JPG851993 JZC851993 KIY851993 KSU851993 LCQ851993 LMM851993 LWI851993 MGE851993 MQA851993 MZW851993 NJS851993 NTO851993 ODK851993 ONG851993 OXC851993 PGY851993 PQU851993 QAQ851993 QKM851993 QUI851993 REE851993 ROA851993 RXW851993 SHS851993 SRO851993 TBK851993 TLG851993 TVC851993 UEY851993 UOU851993 UYQ851993 VIM851993 VSI851993 WCE851993 WMA851993 WVW851993 O917529 JK917529 TG917529 ADC917529 AMY917529 AWU917529 BGQ917529 BQM917529 CAI917529 CKE917529 CUA917529 DDW917529 DNS917529 DXO917529 EHK917529 ERG917529 FBC917529 FKY917529 FUU917529 GEQ917529 GOM917529 GYI917529 HIE917529 HSA917529 IBW917529 ILS917529 IVO917529 JFK917529 JPG917529 JZC917529 KIY917529 KSU917529 LCQ917529 LMM917529 LWI917529 MGE917529 MQA917529 MZW917529 NJS917529 NTO917529 ODK917529 ONG917529 OXC917529 PGY917529 PQU917529 QAQ917529 QKM917529 QUI917529 REE917529 ROA917529 RXW917529 SHS917529 SRO917529 TBK917529 TLG917529 TVC917529 UEY917529 UOU917529 UYQ917529 VIM917529 VSI917529 WCE917529 WMA917529 WVW917529 O983065 JK983065">
      <formula1>kind_of_cons</formula1>
    </dataValidation>
    <dataValidation type="list" allowBlank="1" showInputMessage="1" prompt="Выберите значение из списка" errorTitle="Ошибка" error="Выберите значение из списка" sqref="TG983065 ADC983065 AMY983065 AWU983065 BGQ983065 BQM983065 CAI983065 CKE983065 CUA983065 DDW983065 DNS983065 DXO983065 EHK983065 ERG983065 FBC983065 FKY983065 FUU983065 GEQ983065 GOM983065 GYI983065 HIE983065 HSA983065 IBW983065 ILS983065 IVO983065 JFK983065 JPG983065 JZC983065 KIY983065 KSU983065 LCQ983065 LMM983065 LWI983065 MGE983065 MQA983065 MZW983065 NJS983065 NTO983065 ODK983065 ONG983065 OXC983065 PGY983065 PQU983065 QAQ983065 QKM983065 QUI983065 REE983065 ROA983065 RXW983065 SHS983065 SRO983065 TBK983065 TLG983065 TVC983065 UEY983065 UOU983065 UYQ983065 VIM983065 VSI983065 WCE983065 WMA983065 WVW983065">
      <formula1>kind_of_cons</formula1>
    </dataValidation>
    <dataValidation type="textLength" operator="lessThanOrEqual" allowBlank="1" showInputMessage="1" showErrorMessage="1" errorTitle="Ошибка" error="Допускается ввод не более 900 символов!" sqref="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JS28:JS30 TO28:TO30 ADK28:ADK30 ANG28:ANG30 AXC28:AXC30 BGY28:BGY30 BQU28:BQU30 CAQ28:CAQ30 CKM28:CKM30 CUI28:CUI30 DEE28:DEE30 DOA28:DOA30 DXW28:DXW30 EHS28:EHS30 ERO28:ERO30 FBK28:FBK30 FLG28:FLG30 FVC28:FVC30 GEY28:GEY30 GOU28:GOU30 GYQ28:GYQ30 HIM28:HIM30 HSI28:HSI30 ICE28:ICE30 IMA28:IMA30 IVW28:IVW30 JFS28:JFS30 JPO28:JPO30 JZK28:JZK30 KJG28:KJG30 KTC28:KTC30 LCY28:LCY30 LMU28:LMU30 LWQ28:LWQ30 MGM28:MGM30 MQI28:MQI30 NAE28:NAE30 NKA28:NKA30 NTW28:NTW30 ODS28:ODS30 ONO28:ONO30 OXK28:OXK30 PHG28:PHG30 PRC28:PRC30 QAY28:QAY30 QKU28:QKU30 QUQ28:QUQ30 REM28:REM30 ROI28:ROI30 RYE28:RYE30 SIA28:SIA30 SRW28:SRW30 TBS28:TBS30 TLO28:TLO30 TVK28:TVK30 UFG28:UFG30 UPC28:UPC30 UYY28:UYY30 VIU28:VIU30 VSQ28:VSQ30 WCM28:WCM30 WMI28:WMI30 WWE28:WWE30 W65556:W65562 JS65556:JS65562 TO65556:TO65562 ADK65556:ADK65562 ANG65556:ANG65562 AXC65556:AXC65562 BGY65556:BGY65562 BQU65556:BQU65562 CAQ65556:CAQ65562 CKM65556:CKM65562 CUI65556:CUI65562 DEE65556:DEE65562 DOA65556:DOA65562 DXW65556:DXW65562 EHS65556:EHS65562 ERO65556:ERO65562 FBK65556:FBK65562 FLG65556:FLG65562 FVC65556:FVC65562 GEY65556:GEY65562 GOU65556:GOU65562 GYQ65556:GYQ65562 HIM65556:HIM65562 HSI65556:HSI65562 ICE65556:ICE65562 IMA65556:IMA65562 IVW65556:IVW65562 JFS65556:JFS65562 JPO65556:JPO65562 JZK65556:JZK65562 KJG65556:KJG65562 KTC65556:KTC65562 LCY65556:LCY65562 LMU65556:LMU65562 LWQ65556:LWQ65562 MGM65556:MGM65562 MQI65556:MQI65562 NAE65556:NAE65562 NKA65556:NKA65562 NTW65556:NTW65562 ODS65556:ODS65562 ONO65556:ONO65562 OXK65556:OXK65562 PHG65556:PHG65562 PRC65556:PRC65562 QAY65556:QAY65562 QKU65556:QKU65562 QUQ65556:QUQ65562 REM65556:REM65562 ROI65556:ROI65562 RYE65556:RYE65562 SIA65556:SIA65562 SRW65556:SRW65562 TBS65556:TBS65562 TLO65556:TLO65562 TVK65556:TVK65562 UFG65556:UFG65562 UPC65556:UPC65562 UYY65556:UYY65562 VIU65556:VIU65562 VSQ65556:VSQ65562 WCM65556:WCM65562 WMI65556:WMI65562 WWE65556:WWE65562 W131092:W131098 JS131092:JS131098 TO131092:TO131098 ADK131092:ADK131098 ANG131092:ANG131098 AXC131092:AXC131098 BGY131092:BGY131098 BQU131092:BQU131098 CAQ131092:CAQ131098 CKM131092:CKM131098 CUI131092:CUI131098 DEE131092:DEE131098 DOA131092:DOA131098 DXW131092:DXW131098 EHS131092:EHS131098 ERO131092:ERO131098 FBK131092:FBK131098 FLG131092:FLG131098 FVC131092:FVC131098 GEY131092:GEY131098 GOU131092:GOU131098 GYQ131092:GYQ131098 HIM131092:HIM131098 HSI131092:HSI131098 ICE131092:ICE131098 IMA131092:IMA131098 IVW131092:IVW131098 JFS131092:JFS131098 JPO131092:JPO131098 JZK131092:JZK131098 KJG131092:KJG131098 KTC131092:KTC131098 LCY131092:LCY131098 LMU131092:LMU131098 LWQ131092:LWQ131098 MGM131092:MGM131098 MQI131092:MQI131098 NAE131092:NAE131098 NKA131092:NKA131098 NTW131092:NTW131098 ODS131092:ODS131098 ONO131092:ONO131098 OXK131092:OXK131098 PHG131092:PHG131098 PRC131092:PRC131098 QAY131092:QAY131098 QKU131092:QKU131098 QUQ131092:QUQ131098 REM131092:REM131098 ROI131092:ROI131098 RYE131092:RYE131098 SIA131092:SIA131098 SRW131092:SRW131098 TBS131092:TBS131098 TLO131092:TLO131098 TVK131092:TVK131098 UFG131092:UFG131098 UPC131092:UPC131098 UYY131092:UYY131098 VIU131092:VIU131098 VSQ131092:VSQ131098 WCM131092:WCM131098 WMI131092:WMI131098 WWE131092:WWE131098 W196628:W196634 JS196628:JS196634 TO196628:TO196634 ADK196628:ADK196634 ANG196628:ANG196634 AXC196628:AXC196634 BGY196628:BGY196634 BQU196628:BQU196634 CAQ196628:CAQ196634 CKM196628:CKM196634 CUI196628:CUI196634 DEE196628:DEE196634 DOA196628:DOA196634 DXW196628:DXW196634 EHS196628:EHS196634 ERO196628:ERO196634 FBK196628:FBK196634 FLG196628:FLG196634 FVC196628:FVC196634 GEY196628:GEY196634 GOU196628:GOU196634 GYQ196628:GYQ196634 HIM196628:HIM196634 HSI196628:HSI196634 ICE196628:ICE196634 IMA196628:IMA196634 IVW196628:IVW196634 JFS196628:JFS196634 JPO196628:JPO196634 JZK196628:JZK196634 KJG196628:KJG196634 KTC196628:KTC196634 LCY196628:LCY196634 LMU196628:LMU196634 LWQ196628:LWQ196634 MGM196628:MGM196634 MQI196628:MQI196634 NAE196628:NAE196634 NKA196628:NKA196634 NTW196628:NTW196634 ODS196628:ODS196634 ONO196628:ONO196634 OXK196628:OXK196634 PHG196628:PHG196634 PRC196628:PRC196634 QAY196628:QAY196634 QKU196628:QKU196634 QUQ196628:QUQ196634 REM196628:REM196634 ROI196628:ROI196634 RYE196628:RYE196634 SIA196628:SIA196634 SRW196628:SRW196634 TBS196628:TBS196634 TLO196628:TLO196634 TVK196628:TVK196634 UFG196628:UFG196634 UPC196628:UPC196634 UYY196628:UYY196634 VIU196628:VIU196634 VSQ196628:VSQ196634 WCM196628:WCM196634 WMI196628:WMI196634 WWE196628:WWE196634 W262164:W262170 JS262164:JS262170 TO262164:TO262170 ADK262164:ADK262170 ANG262164:ANG262170 AXC262164:AXC262170 BGY262164:BGY262170 BQU262164:BQU262170 CAQ262164:CAQ262170 CKM262164:CKM262170 CUI262164:CUI262170 DEE262164:DEE262170 DOA262164:DOA262170 DXW262164:DXW262170 EHS262164:EHS262170 ERO262164:ERO262170 FBK262164:FBK262170 FLG262164:FLG262170 FVC262164:FVC262170 GEY262164:GEY262170 GOU262164:GOU262170 GYQ262164:GYQ262170 HIM262164:HIM262170 HSI262164:HSI262170 ICE262164:ICE262170 IMA262164:IMA262170 IVW262164:IVW262170 JFS262164:JFS262170 JPO262164:JPO262170 JZK262164:JZK262170 KJG262164:KJG262170 KTC262164:KTC262170 LCY262164:LCY262170 LMU262164:LMU262170 LWQ262164:LWQ262170 MGM262164:MGM262170 MQI262164:MQI262170 NAE262164:NAE262170 NKA262164:NKA262170 NTW262164:NTW262170 ODS262164:ODS262170 ONO262164:ONO262170 OXK262164:OXK262170 PHG262164:PHG262170 PRC262164:PRC262170 QAY262164:QAY262170 QKU262164:QKU262170 QUQ262164:QUQ262170 REM262164:REM262170 ROI262164:ROI262170 RYE262164:RYE262170 SIA262164:SIA262170 SRW262164:SRW262170 TBS262164:TBS262170 TLO262164:TLO262170 TVK262164:TVK262170 UFG262164:UFG262170 UPC262164:UPC262170 UYY262164:UYY262170 VIU262164:VIU262170 VSQ262164:VSQ262170 WCM262164:WCM262170 WMI262164:WMI262170 WWE262164:WWE262170 W327700:W327706 JS327700:JS327706 TO327700:TO327706 ADK327700:ADK327706 ANG327700:ANG327706 AXC327700:AXC327706 BGY327700:BGY327706 BQU327700:BQU327706 CAQ327700:CAQ327706 CKM327700:CKM327706 CUI327700:CUI327706 DEE327700:DEE327706 DOA327700:DOA327706 DXW327700:DXW327706 EHS327700:EHS327706 ERO327700:ERO327706 FBK327700:FBK327706 FLG327700:FLG327706 FVC327700:FVC327706 GEY327700:GEY327706 GOU327700:GOU327706 GYQ327700:GYQ327706 HIM327700:HIM327706 HSI327700:HSI327706 ICE327700:ICE327706 IMA327700:IMA327706 IVW327700:IVW327706 JFS327700:JFS327706 JPO327700:JPO327706 JZK327700:JZK327706 KJG327700:KJG327706 KTC327700:KTC327706 LCY327700:LCY327706 LMU327700:LMU327706 LWQ327700:LWQ327706 MGM327700:MGM327706 MQI327700:MQI327706 NAE327700:NAE327706 NKA327700:NKA327706 NTW327700:NTW327706 ODS327700:ODS327706 ONO327700:ONO327706 OXK327700:OXK327706 PHG327700:PHG327706 PRC327700:PRC327706 QAY327700:QAY327706 QKU327700:QKU327706 QUQ327700:QUQ327706 REM327700:REM327706 ROI327700:ROI327706 RYE327700:RYE327706 SIA327700:SIA327706 SRW327700:SRW327706 TBS327700:TBS327706 TLO327700:TLO327706 TVK327700:TVK327706 UFG327700:UFG327706 UPC327700:UPC327706 UYY327700:UYY327706 VIU327700:VIU327706 VSQ327700:VSQ327706 WCM327700:WCM327706 WMI327700:WMI327706 WWE327700:WWE327706 W393236:W393242 JS393236:JS393242 TO393236:TO393242 ADK393236:ADK393242 ANG393236:ANG393242 AXC393236:AXC393242 BGY393236:BGY393242 BQU393236:BQU393242 CAQ393236:CAQ393242 CKM393236:CKM393242 CUI393236:CUI393242 DEE393236:DEE393242 DOA393236:DOA393242 DXW393236:DXW393242 EHS393236:EHS393242 ERO393236:ERO393242 FBK393236:FBK393242 FLG393236:FLG393242 FVC393236:FVC393242 GEY393236:GEY393242 GOU393236:GOU393242 GYQ393236:GYQ393242 HIM393236:HIM393242 HSI393236:HSI393242 ICE393236:ICE393242 IMA393236:IMA393242 IVW393236:IVW393242 JFS393236:JFS393242 JPO393236:JPO393242 JZK393236:JZK393242 KJG393236:KJG393242 KTC393236:KTC393242 LCY393236:LCY393242 LMU393236:LMU393242 LWQ393236:LWQ393242 MGM393236:MGM393242 MQI393236:MQI393242 NAE393236:NAE393242 NKA393236:NKA393242 NTW393236:NTW393242 ODS393236:ODS393242 ONO393236:ONO393242 OXK393236:OXK393242 PHG393236:PHG393242 PRC393236:PRC393242 QAY393236:QAY393242 QKU393236:QKU393242 QUQ393236:QUQ393242 REM393236:REM393242 ROI393236:ROI393242 RYE393236:RYE393242 SIA393236:SIA393242 SRW393236:SRW393242 TBS393236:TBS393242 TLO393236:TLO393242 TVK393236:TVK393242 UFG393236:UFG393242 UPC393236:UPC393242 UYY393236:UYY393242 VIU393236:VIU393242 VSQ393236:VSQ393242 WCM393236:WCM393242 WMI393236:WMI393242 WWE393236:WWE393242 W458772:W458778 JS458772:JS458778 TO458772:TO458778 ADK458772:ADK458778 ANG458772:ANG458778 AXC458772:AXC458778 BGY458772:BGY458778 BQU458772:BQU458778 CAQ458772:CAQ458778 CKM458772:CKM458778 CUI458772:CUI458778 DEE458772:DEE458778 DOA458772:DOA458778 DXW458772:DXW458778 EHS458772:EHS458778 ERO458772:ERO458778 FBK458772:FBK458778 FLG458772:FLG458778 FVC458772:FVC458778 GEY458772:GEY458778 GOU458772:GOU458778 GYQ458772:GYQ458778 HIM458772:HIM458778 HSI458772:HSI458778 ICE458772:ICE458778 IMA458772:IMA458778 IVW458772:IVW458778 JFS458772:JFS458778 JPO458772:JPO458778 JZK458772:JZK458778 KJG458772:KJG458778 KTC458772:KTC458778 LCY458772:LCY458778 LMU458772:LMU458778 LWQ458772:LWQ458778 MGM458772:MGM458778 MQI458772:MQI458778 NAE458772:NAE458778 NKA458772:NKA458778 NTW458772:NTW458778 ODS458772:ODS458778 ONO458772:ONO458778 OXK458772:OXK458778 PHG458772:PHG458778 PRC458772:PRC458778 QAY458772:QAY458778 QKU458772:QKU458778 QUQ458772:QUQ458778 REM458772:REM458778 ROI458772:ROI458778 RYE458772:RYE458778 SIA458772:SIA458778 SRW458772:SRW458778 TBS458772:TBS458778 TLO458772:TLO458778 TVK458772:TVK458778 UFG458772:UFG458778 UPC458772:UPC458778 UYY458772:UYY458778 VIU458772:VIU458778 VSQ458772:VSQ458778 WCM458772:WCM458778 WMI458772:WMI458778 WWE458772:WWE458778 W524308:W524314 JS524308:JS524314 TO524308:TO524314 ADK524308:ADK524314 ANG524308:ANG524314 AXC524308:AXC524314 BGY524308:BGY524314 BQU524308:BQU524314 CAQ524308:CAQ524314 CKM524308:CKM524314 CUI524308:CUI524314 DEE524308:DEE524314 DOA524308:DOA524314 DXW524308:DXW524314 EHS524308:EHS524314 ERO524308:ERO524314 FBK524308:FBK524314 FLG524308:FLG524314 FVC524308:FVC524314 GEY524308:GEY524314 GOU524308:GOU524314 GYQ524308:GYQ524314 HIM524308:HIM524314 HSI524308:HSI524314 ICE524308:ICE524314 IMA524308:IMA524314 IVW524308:IVW524314 JFS524308:JFS524314 JPO524308:JPO524314 JZK524308:JZK524314 KJG524308:KJG524314 KTC524308:KTC524314 LCY524308:LCY524314 LMU524308:LMU524314 LWQ524308:LWQ524314 MGM524308:MGM524314 MQI524308:MQI524314 NAE524308:NAE524314 NKA524308:NKA524314 NTW524308:NTW524314 ODS524308:ODS524314 ONO524308:ONO524314 OXK524308:OXK524314 PHG524308:PHG524314 PRC524308:PRC524314 QAY524308:QAY524314 QKU524308:QKU524314 QUQ524308:QUQ524314 REM524308:REM524314 ROI524308:ROI524314 RYE524308:RYE524314 SIA524308:SIA524314 SRW524308:SRW524314 TBS524308:TBS524314 TLO524308:TLO524314 TVK524308:TVK524314 UFG524308:UFG524314 UPC524308:UPC524314 UYY524308:UYY524314 VIU524308:VIU524314 VSQ524308:VSQ524314 WCM524308:WCM524314 WMI524308:WMI524314 WWE524308:WWE524314 W589844:W589850 JS589844:JS589850 TO589844:TO589850 ADK589844:ADK589850 ANG589844:ANG589850 AXC589844:AXC589850 BGY589844:BGY589850 BQU589844:BQU589850 CAQ589844:CAQ589850 CKM589844:CKM589850 CUI589844:CUI589850 DEE589844:DEE589850 DOA589844:DOA589850 DXW589844:DXW589850 EHS589844:EHS589850 ERO589844:ERO589850 FBK589844:FBK589850 FLG589844:FLG589850 FVC589844:FVC589850 GEY589844:GEY589850 GOU589844:GOU589850 GYQ589844:GYQ589850 HIM589844:HIM589850 HSI589844:HSI589850 ICE589844:ICE589850 IMA589844:IMA589850 IVW589844:IVW589850 JFS589844:JFS589850 JPO589844:JPO589850 JZK589844:JZK589850 KJG589844:KJG589850 KTC589844:KTC589850 LCY589844:LCY589850 LMU589844:LMU589850 LWQ589844:LWQ589850 MGM589844:MGM589850 MQI589844:MQI589850 NAE589844:NAE589850 NKA589844:NKA589850 NTW589844:NTW589850 ODS589844:ODS589850 ONO589844:ONO589850 OXK589844:OXK589850 PHG589844:PHG589850 PRC589844:PRC589850 QAY589844:QAY589850 QKU589844:QKU589850 QUQ589844:QUQ589850 REM589844:REM589850 ROI589844:ROI589850 RYE589844:RYE589850 SIA589844:SIA589850 SRW589844:SRW589850 TBS589844:TBS589850 TLO589844:TLO589850 TVK589844:TVK589850 UFG589844:UFG589850 UPC589844:UPC589850 UYY589844:UYY589850 VIU589844:VIU589850 VSQ589844:VSQ589850 WCM589844:WCM589850 WMI589844:WMI589850 WWE589844:WWE589850 W655380:W655386 JS655380:JS655386 TO655380:TO655386 ADK655380:ADK655386 ANG655380:ANG655386 AXC655380:AXC655386 BGY655380:BGY655386 BQU655380:BQU655386 CAQ655380:CAQ655386 CKM655380:CKM655386 CUI655380:CUI655386 DEE655380:DEE655386 DOA655380:DOA655386 DXW655380:DXW655386 EHS655380:EHS655386 ERO655380:ERO655386 FBK655380:FBK655386 FLG655380:FLG655386 FVC655380:FVC655386 GEY655380:GEY655386 GOU655380:GOU655386 GYQ655380:GYQ655386 HIM655380:HIM655386 HSI655380:HSI655386 ICE655380:ICE655386 IMA655380:IMA655386 IVW655380:IVW655386 JFS655380:JFS655386 JPO655380:JPO655386 JZK655380:JZK655386 KJG655380:KJG655386 KTC655380:KTC655386 LCY655380:LCY655386 LMU655380:LMU655386 LWQ655380:LWQ655386 MGM655380:MGM655386 MQI655380:MQI655386 NAE655380:NAE655386 NKA655380:NKA655386 NTW655380:NTW655386 ODS655380:ODS655386 ONO655380:ONO655386 OXK655380:OXK655386 PHG655380:PHG655386 PRC655380:PRC655386 QAY655380:QAY655386 QKU655380:QKU655386 QUQ655380:QUQ655386 REM655380:REM655386 ROI655380:ROI655386 RYE655380:RYE655386 SIA655380:SIA655386 SRW655380:SRW655386 TBS655380:TBS655386 TLO655380:TLO655386 TVK655380:TVK655386 UFG655380:UFG655386 UPC655380:UPC655386 UYY655380:UYY655386 VIU655380:VIU655386 VSQ655380:VSQ655386 WCM655380:WCM655386 WMI655380:WMI655386 WWE655380:WWE655386 W720916:W720922 JS720916:JS720922 TO720916:TO720922 ADK720916:ADK720922 ANG720916:ANG720922 AXC720916:AXC720922 BGY720916:BGY720922 BQU720916:BQU720922 CAQ720916:CAQ720922 CKM720916:CKM720922 CUI720916:CUI720922 DEE720916:DEE720922 DOA720916:DOA720922 DXW720916:DXW720922 EHS720916:EHS720922 ERO720916:ERO720922 FBK720916:FBK720922 FLG720916:FLG720922 FVC720916:FVC720922 GEY720916:GEY720922 GOU720916:GOU720922 GYQ720916:GYQ720922 HIM720916:HIM720922 HSI720916:HSI720922 ICE720916:ICE720922 IMA720916:IMA720922 IVW720916:IVW720922 JFS720916:JFS720922 JPO720916:JPO720922 JZK720916:JZK720922 KJG720916:KJG720922 KTC720916:KTC720922 LCY720916:LCY720922 LMU720916:LMU720922 LWQ720916:LWQ720922 MGM720916:MGM720922 MQI720916:MQI720922 NAE720916:NAE720922 NKA720916:NKA720922 NTW720916:NTW720922 ODS720916:ODS720922 ONO720916:ONO720922 OXK720916:OXK720922 PHG720916:PHG720922 PRC720916:PRC720922 QAY720916:QAY720922 QKU720916:QKU720922 QUQ720916:QUQ720922 REM720916:REM720922 ROI720916:ROI720922 RYE720916:RYE720922 SIA720916:SIA720922 SRW720916:SRW720922 TBS720916:TBS720922 TLO720916:TLO720922 TVK720916:TVK720922 UFG720916:UFG720922 UPC720916:UPC720922 UYY720916:UYY720922 VIU720916:VIU720922 VSQ720916:VSQ720922 WCM720916:WCM720922 WMI720916:WMI720922 WWE720916:WWE720922 W786452:W786458 JS786452:JS786458 TO786452:TO786458 ADK786452:ADK786458 ANG786452:ANG786458 AXC786452:AXC786458 BGY786452:BGY786458 BQU786452:BQU786458 CAQ786452:CAQ786458 CKM786452:CKM786458 CUI786452:CUI786458 DEE786452:DEE786458 DOA786452:DOA786458 DXW786452:DXW786458 EHS786452:EHS786458 ERO786452:ERO786458 FBK786452:FBK786458 FLG786452:FLG786458 FVC786452:FVC786458 GEY786452:GEY786458 GOU786452:GOU786458 GYQ786452:GYQ786458 HIM786452:HIM786458 HSI786452:HSI786458 ICE786452:ICE786458 IMA786452:IMA786458 IVW786452:IVW786458 JFS786452:JFS786458 JPO786452:JPO786458 JZK786452:JZK786458 KJG786452:KJG786458 KTC786452:KTC786458 LCY786452:LCY786458 LMU786452:LMU786458 LWQ786452:LWQ786458 MGM786452:MGM786458 MQI786452:MQI786458 NAE786452:NAE786458 NKA786452:NKA786458 NTW786452:NTW786458 ODS786452:ODS786458 ONO786452:ONO786458 OXK786452:OXK786458 PHG786452:PHG786458 PRC786452:PRC786458 QAY786452:QAY786458 QKU786452:QKU786458 QUQ786452:QUQ786458 REM786452:REM786458 ROI786452:ROI786458 RYE786452:RYE786458 SIA786452:SIA786458 SRW786452:SRW786458 TBS786452:TBS786458 TLO786452:TLO786458 TVK786452:TVK786458 UFG786452:UFG786458 UPC786452:UPC786458 UYY786452:UYY786458 VIU786452:VIU786458 VSQ786452:VSQ786458 WCM786452:WCM786458 WMI786452:WMI786458 WWE786452:WWE786458 W851988:W851994 JS851988:JS851994 TO851988:TO851994 ADK851988:ADK851994 ANG851988:ANG851994 AXC851988:AXC851994 BGY851988:BGY851994 BQU851988:BQU851994 CAQ851988:CAQ851994 CKM851988:CKM851994 CUI851988:CUI851994 DEE851988:DEE851994 DOA851988:DOA851994 DXW851988:DXW851994 EHS851988:EHS851994 ERO851988:ERO851994 FBK851988:FBK851994 FLG851988:FLG851994 FVC851988:FVC851994 GEY851988:GEY851994 GOU851988:GOU851994 GYQ851988:GYQ851994 HIM851988:HIM851994 HSI851988:HSI851994 ICE851988:ICE851994 IMA851988:IMA851994 IVW851988:IVW851994 JFS851988:JFS851994 JPO851988:JPO851994 JZK851988:JZK851994 KJG851988:KJG851994 KTC851988:KTC851994 LCY851988:LCY851994 LMU851988:LMU851994 LWQ851988:LWQ851994 MGM851988:MGM851994 MQI851988:MQI851994 NAE851988:NAE851994 NKA851988:NKA851994 NTW851988:NTW851994 ODS851988:ODS851994 ONO851988:ONO851994 OXK851988:OXK851994 PHG851988:PHG851994 PRC851988:PRC851994 QAY851988:QAY851994 QKU851988:QKU851994 QUQ851988:QUQ851994 REM851988:REM851994 ROI851988:ROI851994 RYE851988:RYE851994 SIA851988:SIA851994 SRW851988:SRW851994 TBS851988:TBS851994 TLO851988:TLO851994 TVK851988:TVK851994 UFG851988:UFG851994 UPC851988:UPC851994 UYY851988:UYY851994 VIU851988:VIU851994 VSQ851988:VSQ851994 WCM851988:WCM851994 WMI851988:WMI851994 WWE851988:WWE851994 W917524:W917530 JS917524:JS917530 TO917524:TO917530 ADK917524:ADK917530 ANG917524:ANG917530 AXC917524:AXC917530 BGY917524:BGY917530 BQU917524:BQU917530 CAQ917524:CAQ917530 CKM917524:CKM917530 CUI917524:CUI917530 DEE917524:DEE917530 DOA917524:DOA917530 DXW917524:DXW917530 EHS917524:EHS917530 ERO917524:ERO917530 FBK917524:FBK917530 FLG917524:FLG917530 FVC917524:FVC917530 GEY917524:GEY917530 GOU917524:GOU917530 GYQ917524:GYQ917530 HIM917524:HIM917530 HSI917524:HSI917530 ICE917524:ICE917530 IMA917524:IMA917530 IVW917524:IVW917530 JFS917524:JFS917530 JPO917524:JPO917530 JZK917524:JZK917530 KJG917524:KJG917530 KTC917524:KTC917530 LCY917524:LCY917530 LMU917524:LMU917530 LWQ917524:LWQ917530 MGM917524:MGM917530 MQI917524:MQI917530 NAE917524:NAE917530 NKA917524:NKA917530 NTW917524:NTW917530 ODS917524:ODS917530 ONO917524:ONO917530 OXK917524:OXK917530 PHG917524:PHG917530 PRC917524:PRC917530 QAY917524:QAY917530 QKU917524:QKU917530 QUQ917524:QUQ917530 REM917524:REM917530 ROI917524:ROI917530 RYE917524:RYE917530 SIA917524:SIA917530 SRW917524:SRW917530 TBS917524:TBS917530 TLO917524:TLO917530 TVK917524:TVK917530 UFG917524:UFG917530 UPC917524:UPC917530 UYY917524:UYY917530 VIU917524:VIU917530 VSQ917524:VSQ917530 WCM917524:WCM917530 WMI917524:WMI917530 WWE917524:WWE917530 W983060:W983066 JS983060:JS983066">
      <formula1>900</formula1>
    </dataValidation>
    <dataValidation type="textLength" operator="lessThanOrEqual" allowBlank="1" showInputMessage="1" showErrorMessage="1" errorTitle="Ошибка" error="Допускается ввод не более 900 символов!" sqref="TO983060:TO983066 ADK983060:ADK983066 ANG983060:ANG983066 AXC983060:AXC983066 BGY983060:BGY983066 BQU983060:BQU983066 CAQ983060:CAQ983066 CKM983060:CKM983066 CUI983060:CUI983066 DEE983060:DEE983066 DOA983060:DOA983066 DXW983060:DXW983066 EHS983060:EHS983066 ERO983060:ERO983066 FBK983060:FBK983066 FLG983060:FLG983066 FVC983060:FVC983066 GEY983060:GEY983066 GOU983060:GOU983066 GYQ983060:GYQ983066 HIM983060:HIM983066 HSI983060:HSI983066 ICE983060:ICE983066 IMA983060:IMA983066 IVW983060:IVW983066 JFS983060:JFS983066 JPO983060:JPO983066 JZK983060:JZK983066 KJG983060:KJG983066 KTC983060:KTC983066 LCY983060:LCY983066 LMU983060:LMU983066 LWQ983060:LWQ983066 MGM983060:MGM983066 MQI983060:MQI983066 NAE983060:NAE983066 NKA983060:NKA983066 NTW983060:NTW983066 ODS983060:ODS983066 ONO983060:ONO983066 OXK983060:OXK983066 PHG983060:PHG983066 PRC983060:PRC983066 QAY983060:QAY983066 QKU983060:QKU983066 QUQ983060:QUQ983066 REM983060:REM983066 ROI983060:ROI983066 RYE983060:RYE983066 SIA983060:SIA983066 SRW983060:SRW983066 TBS983060:TBS983066 TLO983060:TLO983066 TVK983060:TVK983066 UFG983060:UFG983066 UPC983060:UPC983066 UYY983060:UYY983066 VIU983060:VIU983066 VSQ983060:VSQ983066 WCM983060:WCM983066 WMI983060:WMI983066 WWE983060:WWE983066">
      <formula1>900</formula1>
    </dataValidation>
    <dataValidation type="list" allowBlank="1" showInputMessage="1" showErrorMessage="1" errorTitle="Ошибка" error="Выберите значение из списка" sqref="M24:M25 JI24:JI25 TE24:TE25 ADA24:ADA25 AMW24:AMW25 AWS24:AWS25 BGO24:BGO25 BQK24:BQK25 CAG24:CAG25 CKC24:CKC25 CTY24:CTY25 DDU24:DDU25 DNQ24:DNQ25 DXM24:DXM25 EHI24:EHI25 ERE24:ERE25 FBA24:FBA25 FKW24:FKW25 FUS24:FUS25 GEO24:GEO25 GOK24:GOK25 GYG24:GYG25 HIC24:HIC25 HRY24:HRY25 IBU24:IBU25 ILQ24:ILQ25 IVM24:IVM25 JFI24:JFI25 JPE24:JPE25 JZA24:JZA25 KIW24:KIW25 KSS24:KSS25 LCO24:LCO25 LMK24:LMK25 LWG24:LWG25 MGC24:MGC25 MPY24:MPY25 MZU24:MZU25 NJQ24:NJQ25 NTM24:NTM25 ODI24:ODI25 ONE24:ONE25 OXA24:OXA25 PGW24:PGW25 PQS24:PQS25 QAO24:QAO25 QKK24:QKK25 QUG24:QUG25 REC24:REC25 RNY24:RNY25 RXU24:RXU25 SHQ24:SHQ25 SRM24:SRM25 TBI24:TBI25 TLE24:TLE25 TVA24:TVA25 UEW24:UEW25 UOS24:UOS25 UYO24:UYO25 VIK24:VIK25 VSG24:VSG25 WCC24:WCC25 WLY24:WLY25 WVU24:WVU25 M29:M30 JI29:JI30 TE29:TE30 ADA29:ADA30 AMW29:AMW30 AWS29:AWS30 BGO29:BGO30 BQK29:BQK30 CAG29:CAG30 CKC29:CKC30 CTY29:CTY30 DDU29:DDU30 DNQ29:DNQ30 DXM29:DXM30 EHI29:EHI30 ERE29:ERE30 FBA29:FBA30 FKW29:FKW30 FUS29:FUS30 GEO29:GEO30 GOK29:GOK30 GYG29:GYG30 HIC29:HIC30 HRY29:HRY30 IBU29:IBU30 ILQ29:ILQ30 IVM29:IVM30 JFI29:JFI30 JPE29:JPE30 JZA29:JZA30 KIW29:KIW30 KSS29:KSS30 LCO29:LCO30 LMK29:LMK30 LWG29:LWG30 MGC29:MGC30 MPY29:MPY30 MZU29:MZU30 NJQ29:NJQ30 NTM29:NTM30 ODI29:ODI30 ONE29:ONE30 OXA29:OXA30 PGW29:PGW30 PQS29:PQS30 QAO29:QAO30 QKK29:QKK30 QUG29:QUG30 REC29:REC30 RNY29:RNY30 RXU29:RXU30 SHQ29:SHQ30 SRM29:SRM30 TBI29:TBI30 TLE29:TLE30 TVA29:TVA30 UEW29:UEW30 UOS29:UOS30 UYO29:UYO30 VIK29:VIK30 VSG29:VSG30 WCC29:WCC30 WLY29:WLY30 WVU29:WVU30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formula1>kind_of_heat_transfer</formula1>
    </dataValidation>
    <dataValidation type="list" allowBlank="1" showInputMessage="1" showErrorMessage="1" errorTitle="Ошибка" error="Выберите значение из списка" sqref="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WVU98306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6 T24:T26 JN24:JN26 JP24:JP26 TJ24:TJ26 TL24:TL26 ADF24:ADF26 ADH24:ADH26 ANB24:ANB26 AND24:AND26 AWX24:AWX26 AWZ24:AWZ26 BGT24:BGT26 BGV24:BGV26 BQP24:BQP26 BQR24:BQR26 CAL24:CAL26 CAN24:CAN26 CKH24:CKH26 CKJ24:CKJ26 CUD24:CUD26 CUF24:CUF26 DDZ24:DDZ26 DEB24:DEB26 DNV24:DNV26 DNX24:DNX26 DXR24:DXR26 DXT24:DXT26 EHN24:EHN26 EHP24:EHP26 ERJ24:ERJ26 ERL24:ERL26 FBF24:FBF26 FBH24:FBH26 FLB24:FLB26 FLD24:FLD26 FUX24:FUX26 FUZ24:FUZ26 GET24:GET26 GEV24:GEV26 GOP24:GOP26 GOR24:GOR26 GYL24:GYL26 GYN24:GYN26 HIH24:HIH26 HIJ24:HIJ26 HSD24:HSD26 HSF24:HSF26 IBZ24:IBZ26 ICB24:ICB26 ILV24:ILV26 ILX24:ILX26 IVR24:IVR26 IVT24:IVT26 JFN24:JFN26 JFP24:JFP26 JPJ24:JPJ26 JPL24:JPL26 JZF24:JZF26 JZH24:JZH26 KJB24:KJB26 KJD24:KJD26 KSX24:KSX26 KSZ24:KSZ26 LCT24:LCT26 LCV24:LCV26 LMP24:LMP26 LMR24:LMR26 LWL24:LWL26 LWN24:LWN26 MGH24:MGH26 MGJ24:MGJ26 MQD24:MQD26 MQF24:MQF26 MZZ24:MZZ26 NAB24:NAB26 NJV24:NJV26 NJX24:NJX26 NTR24:NTR26 NTT24:NTT26 ODN24:ODN26 ODP24:ODP26 ONJ24:ONJ26 ONL24:ONL26 OXF24:OXF26 OXH24:OXH26 PHB24:PHB26 PHD24:PHD26 PQX24:PQX26 PQZ24:PQZ26 QAT24:QAT26 QAV24:QAV26 QKP24:QKP26 QKR24:QKR26 QUL24:QUL26 QUN24:QUN26 REH24:REH26 REJ24:REJ26 ROD24:ROD26 ROF24:ROF26 RXZ24:RXZ26 RYB24:RYB26 SHV24:SHV26 SHX24:SHX26 SRR24:SRR26 SRT24:SRT26 TBN24:TBN26 TBP24:TBP26 TLJ24:TLJ26 TLL24:TLL26 TVF24:TVF26 TVH24:TVH26 UFB24:UFB26 UFD24:UFD26 UOX24:UOX26 UOZ24:UOZ26 UYT24:UYT26 UYV24:UYV26 VIP24:VIP26 VIR24:VIR26 VSL24:VSL26 VSN24:VSN26 WCH24:WCH26 WCJ24:WCJ26 WMD24:WMD26 WMF24:WMF26 WVZ24:WVZ26 WWB24:WWB26 R29:R31 T29:T31 JN29:JN31 JP29:JP31 TJ29:TJ31 TL29:TL31 ADF29:ADF31 ADH29:ADH31 ANB29:ANB31 AND29:AND31 AWX29:AWX31 AWZ29:AWZ31 BGT29:BGT31 BGV29:BGV31 BQP29:BQP31 BQR29:BQR31 CAL29:CAL31 CAN29:CAN31 CKH29:CKH31 CKJ29:CKJ31 CUD29:CUD31 CUF29:CUF31 DDZ29:DDZ31 DEB29:DEB31 DNV29:DNV31 DNX29:DNX31 DXR29:DXR31 DXT29:DXT31 EHN29:EHN31 EHP29:EHP31 ERJ29:ERJ31 ERL29:ERL31 FBF29:FBF31 FBH29:FBH31 FLB29:FLB31 FLD29:FLD31 FUX29:FUX31 FUZ29:FUZ31 GET29:GET31 GEV29:GEV31 GOP29:GOP31 GOR29:GOR31 GYL29:GYL31 GYN29:GYN31 HIH29:HIH31 HIJ29:HIJ31 HSD29:HSD31 HSF29:HSF31 IBZ29:IBZ31 ICB29:ICB31 ILV29:ILV31 ILX29:ILX31 IVR29:IVR31 IVT29:IVT31 JFN29:JFN31 JFP29:JFP31 JPJ29:JPJ31 JPL29:JPL31 JZF29:JZF31 JZH29:JZH31 KJB29:KJB31 KJD29:KJD31 KSX29:KSX31 KSZ29:KSZ31 LCT29:LCT31 LCV29:LCV31 LMP29:LMP31 LMR29:LMR31 LWL29:LWL31 LWN29:LWN31 MGH29:MGH31 MGJ29:MGJ31 MQD29:MQD31 MQF29:MQF31 MZZ29:MZZ31 NAB29:NAB31 NJV29:NJV31 NJX29:NJX31 NTR29:NTR31 NTT29:NTT31 ODN29:ODN31 ODP29:ODP31 ONJ29:ONJ31 ONL29:ONL31 OXF29:OXF31 OXH29:OXH31 PHB29:PHB31 PHD29:PHD31 PQX29:PQX31 PQZ29:PQZ31 QAT29:QAT31 QAV29:QAV31 QKP29:QKP31 QKR29:QKR31 QUL29:QUL31 QUN29:QUN31 REH29:REH31 REJ29:REJ31 ROD29:ROD31 ROF29:ROF31 RXZ29:RXZ31 RYB29:RYB31 SHV29:SHV31 SHX29:SHX31 SRR29:SRR31 SRT29:SRT31 TBN29:TBN31 TBP29:TBP31 TLJ29:TLJ31 TLL29:TLL31 TVF29:TVF31 TVH29:TVH31 UFB29:UFB31 UFD29:UFD31 UOX29:UOX31 UOZ29:UOZ31 UYT29:UYT31 UYV29:UYV31 VIP29:VIP31 VIR29:VIR31 VSL29:VSL31 VSN29:VSN31 WCH29:WCH31 WCJ29:WCJ31 WMD29:WMD31 WMF29:WMF31 WVZ29:WVZ31 WWB29:WWB31 R65562:R65563 T65562:T65563 JN65562:JN65563 JP65562:JP65563 TJ65562:TJ65563 TL65562:TL65563 ADF65562:ADF65563 ADH65562:ADH65563 ANB65562:ANB65563 AND65562:AND65563 AWX65562:AWX65563 AWZ65562:AWZ65563 BGT65562:BGT65563 BGV65562:BGV65563 BQP65562:BQP65563 BQR65562:BQR65563 CAL65562:CAL65563 CAN65562:CAN65563 CKH65562:CKH65563 CKJ65562:CKJ65563 CUD65562:CUD65563 CUF65562:CUF65563 DDZ65562:DDZ65563 DEB65562:DEB65563 DNV65562:DNV65563 DNX65562:DNX65563 DXR65562:DXR65563 DXT65562:DXT65563 EHN65562:EHN65563 EHP65562:EHP65563 ERJ65562:ERJ65563 ERL65562:ERL65563 FBF65562:FBF65563 FBH65562:FBH65563 FLB65562:FLB65563 FLD65562:FLD65563 FUX65562:FUX65563 FUZ65562:FUZ65563 GET65562:GET65563 GEV65562:GEV65563 GOP65562:GOP65563 GOR65562:GOR65563 GYL65562:GYL65563 GYN65562:GYN65563 HIH65562:HIH65563 HIJ65562:HIJ65563 HSD65562:HSD65563 HSF65562:HSF65563 IBZ65562:IBZ65563 ICB65562:ICB65563 ILV65562:ILV65563 ILX65562:ILX65563 IVR65562:IVR65563 IVT65562:IVT65563 JFN65562:JFN65563 JFP65562:JFP65563 JPJ65562:JPJ65563 JPL65562:JPL65563 JZF65562:JZF65563 JZH65562:JZH65563 KJB65562:KJB65563 KJD65562:KJD65563 KSX65562:KSX65563 KSZ65562:KSZ65563 LCT65562:LCT65563 LCV65562:LCV65563 LMP65562:LMP65563 LMR65562:LMR65563 LWL65562:LWL65563 LWN65562:LWN65563 MGH65562:MGH65563 MGJ65562:MGJ65563 MQD65562:MQD65563 MQF65562:MQF65563 MZZ65562:MZZ65563 NAB65562:NAB65563 NJV65562:NJV65563 NJX65562:NJX65563 NTR65562:NTR65563 NTT65562:NTT65563 ODN65562:ODN65563 ODP65562:ODP65563 ONJ65562:ONJ65563 ONL65562:ONL65563 OXF65562:OXF65563 OXH65562:OXH65563 PHB65562:PHB65563 PHD65562:PHD65563 PQX65562:PQX65563 PQZ65562:PQZ65563 QAT65562:QAT65563 QAV65562:QAV65563 QKP65562:QKP65563 QKR65562:QKR65563 QUL65562:QUL65563 QUN65562:QUN65563 REH65562:REH65563 REJ65562:REJ65563 ROD65562:ROD65563 ROF65562:ROF65563 RXZ65562:RXZ65563 RYB65562:RYB65563 SHV65562:SHV65563 SHX65562:SHX65563 SRR65562:SRR65563 SRT65562:SRT65563 TBN65562:TBN65563 TBP65562:TBP65563 TLJ65562:TLJ65563 TLL65562:TLL65563 TVF65562:TVF65563 TVH65562:TVH65563 UFB65562:UFB65563 UFD65562:UFD65563 UOX65562:UOX65563 UOZ65562:UOZ65563 UYT65562:UYT65563 UYV65562:UYV65563 VIP65562:VIP65563 VIR65562:VIR65563 VSL65562:VSL65563 VSN65562:VSN65563 WCH65562:WCH65563 WCJ65562:WCJ65563 WMD65562:WMD65563 WMF65562:WMF65563 WVZ65562:WVZ65563 WWB65562:WWB65563 R131098:R131099 T131098:T131099 JN131098:JN131099 JP131098:JP131099 TJ131098:TJ131099 TL131098:TL131099 ADF131098:ADF131099 ADH131098:ADH131099 ANB131098:ANB131099 AND131098:AND131099 AWX131098:AWX131099 AWZ131098:AWZ131099 BGT131098:BGT131099 BGV131098:BGV131099 BQP131098:BQP131099 BQR131098:BQR131099 CAL131098:CAL131099 CAN131098:CAN131099 CKH131098:CKH131099 CKJ131098:CKJ131099 CUD131098:CUD131099 CUF131098:CUF131099 DDZ131098:DDZ131099 DEB131098:DEB131099 DNV131098:DNV131099 DNX131098:DNX131099 DXR131098:DXR131099 DXT131098:DXT131099 EHN131098:EHN131099 EHP131098:EHP131099 ERJ131098:ERJ131099 ERL131098:ERL131099 FBF131098:FBF131099 FBH131098:FBH131099 FLB131098:FLB131099 FLD131098:FLD131099 FUX131098:FUX131099 FUZ131098:FUZ131099 GET131098:GET131099 GEV131098:GEV131099 GOP131098:GOP131099 GOR131098:GOR131099 GYL131098:GYL131099 GYN131098:GYN131099 HIH131098:HIH131099 HIJ131098:HIJ131099 HSD131098:HSD131099 HSF131098:HSF131099 IBZ131098:IBZ131099 ICB131098:ICB131099 ILV131098:ILV131099 ILX131098:ILX131099 IVR131098:IVR131099 IVT131098:IVT131099 JFN131098:JFN131099 JFP131098:JFP131099 JPJ131098:JPJ131099 JPL131098:JPL131099 JZF131098:JZF131099 JZH131098:JZH131099 KJB131098:KJB131099 KJD131098:KJD131099 KSX131098:KSX131099 KSZ131098:KSZ131099 LCT131098:LCT131099 LCV131098:LCV131099 LMP131098:LMP131099 LMR131098:LMR131099 LWL131098:LWL131099 LWN131098:LWN131099 MGH131098:MGH131099 MGJ131098:MGJ131099 MQD131098:MQD131099 MQF131098:MQF131099 MZZ131098:MZZ131099 NAB131098:NAB131099 NJV131098:NJV131099 NJX131098:NJX131099 NTR131098:NTR131099 NTT131098:NTT131099 ODN131098:ODN131099 ODP131098:ODP131099 ONJ131098:ONJ131099 ONL131098:ONL131099 OXF131098:OXF131099 OXH131098:OXH131099 PHB131098:PHB131099 PHD131098:PHD131099 PQX131098:PQX131099 PQZ131098:PQZ131099 QAT131098:QAT131099 QAV131098:QAV131099 QKP131098:QKP131099 QKR131098:QKR131099 QUL131098:QUL131099 QUN131098:QUN131099 REH131098:REH131099 REJ131098:REJ131099 ROD131098:ROD131099 ROF131098:ROF131099 RXZ131098:RXZ131099 RYB131098:RYB131099 SHV131098:SHV131099 SHX131098:SHX131099 SRR131098:SRR131099 SRT131098:SRT131099 TBN131098:TBN131099 TBP131098:TBP131099 TLJ131098:TLJ131099 TLL131098:TLL131099 TVF131098:TVF131099 TVH131098:TVH131099 UFB131098:UFB131099 UFD131098:UFD131099 UOX131098:UOX131099 UOZ131098:UOZ131099 UYT131098:UYT131099 UYV131098:UYV131099 VIP131098:VIP131099 VIR131098:VIR131099 VSL131098:VSL131099 VSN131098:VSN131099 WCH131098:WCH131099 WCJ131098:WCJ131099 WMD131098:WMD131099 WMF131098:WMF131099 WVZ131098:WVZ131099 WWB131098:WWB131099 R196634:R196635 T196634:T196635 JN196634:JN196635 JP196634:JP196635 TJ196634:TJ196635 TL196634:TL196635 ADF196634:ADF196635 ADH196634:ADH196635 ANB196634:ANB196635 AND196634:AND196635 AWX196634:AWX196635 AWZ196634:AWZ196635 BGT196634:BGT196635 BGV196634:BGV196635 BQP196634:BQP196635 BQR196634:BQR196635 CAL196634:CAL196635 CAN196634:CAN196635 CKH196634:CKH196635 CKJ196634:CKJ196635 CUD196634:CUD196635 CUF196634:CUF196635 DDZ196634:DDZ196635 DEB196634:DEB196635 DNV196634:DNV196635 DNX196634:DNX196635 DXR196634:DXR196635 DXT196634:DXT196635 EHN196634:EHN196635 EHP196634:EHP196635 ERJ196634:ERJ196635 ERL196634:ERL196635 FBF196634:FBF196635 FBH196634:FBH196635 FLB196634:FLB196635 FLD196634:FLD196635 FUX196634:FUX196635 FUZ196634:FUZ196635 GET196634:GET196635 GEV196634:GEV196635 GOP196634:GOP196635 GOR196634:GOR196635 GYL196634:GYL196635 GYN196634:GYN196635 HIH196634:HIH196635 HIJ196634:HIJ196635 HSD196634:HSD196635 HSF196634:HSF196635 IBZ196634:IBZ196635 ICB196634:ICB196635 ILV196634:ILV196635 ILX196634:ILX196635 IVR196634:IVR196635 IVT196634:IVT196635 JFN196634:JFN196635 JFP196634:JFP196635 JPJ196634:JPJ196635 JPL196634:JPL196635 JZF196634:JZF196635 JZH196634:JZH196635 KJB196634:KJB196635 KJD196634:KJD196635 KSX196634:KSX196635 KSZ196634:KSZ196635 LCT196634:LCT196635 LCV196634:LCV196635 LMP196634:LMP196635 LMR196634:LMR196635 LWL196634:LWL196635 LWN196634:LWN196635 MGH196634:MGH196635 MGJ196634:MGJ196635 MQD196634:MQD196635 MQF196634:MQF196635 MZZ196634:MZZ196635 NAB196634:NAB196635 NJV196634:NJV196635 NJX196634:NJX196635 NTR196634:NTR196635 NTT196634:NTT196635 ODN196634:ODN196635 ODP196634:ODP196635 ONJ196634:ONJ196635 ONL196634:ONL196635 OXF196634:OXF196635 OXH196634:OXH196635 PHB196634:PHB196635 PHD196634:PHD196635 PQX196634:PQX196635 PQZ196634:PQZ196635 QAT196634:QAT196635 QAV196634:QAV196635 QKP196634:QKP196635 QKR196634:QKR196635 QUL196634:QUL196635 QUN196634:QUN196635 REH196634:REH196635 REJ196634:REJ196635 ROD196634:ROD196635 ROF196634:ROF196635 RXZ196634:RXZ196635 RYB196634:RYB196635 SHV196634:SHV196635 SHX196634:SHX196635 SRR196634:SRR196635 SRT196634:SRT196635 TBN196634:TBN196635 TBP196634:TBP196635 TLJ196634:TLJ196635 TLL196634:TLL196635 TVF196634:TVF196635 TVH196634:TVH196635 UFB196634:UFB196635 UFD196634:UFD196635 UOX196634:UOX196635 UOZ196634:UOZ196635 UYT196634:UYT196635 UYV196634:UYV196635 VIP196634:VIP196635 VIR196634:VIR196635 VSL196634:VSL196635 VSN196634:VSN196635 WCH196634:WCH196635 WCJ196634:WCJ196635 WMD196634:WMD196635 WMF196634:WMF196635 WVZ196634:WVZ196635 WWB196634:WWB196635 R262170:R262171 T262170:T262171 JN262170:JN262171 JP262170:JP262171 TJ262170:TJ262171 TL262170:TL262171 ADF262170:ADF262171 ADH262170:ADH262171 ANB262170:ANB262171 AND262170:AND262171 AWX262170:AWX262171 AWZ262170:AWZ262171 BGT262170:BGT262171 BGV262170:BGV262171 BQP262170:BQP262171 BQR262170:BQR262171 CAL262170:CAL262171 CAN262170:CAN262171 CKH262170:CKH262171 CKJ262170:CKJ262171 CUD262170:CUD262171 CUF262170:CUF262171 DDZ262170:DDZ262171 DEB262170:DEB262171 DNV262170:DNV262171 DNX262170:DNX262171 DXR262170:DXR262171 DXT262170:DXT262171 EHN262170:EHN262171 EHP262170:EHP262171 ERJ262170:ERJ262171 ERL262170:ERL262171 FBF262170:FBF262171 FBH262170:FBH262171 FLB262170:FLB262171 FLD262170:FLD262171 FUX262170:FUX262171 FUZ262170:FUZ262171 GET262170:GET262171 GEV262170:GEV262171 GOP262170:GOP262171 GOR262170:GOR262171 GYL262170:GYL262171 GYN262170:GYN262171 HIH262170:HIH262171 HIJ262170:HIJ262171 HSD262170:HSD262171 HSF262170:HSF262171 IBZ262170:IBZ262171 ICB262170:ICB262171 ILV262170:ILV262171 ILX262170:ILX262171 IVR262170:IVR262171 IVT262170:IVT262171 JFN262170:JFN262171 JFP262170:JFP262171 JPJ262170:JPJ262171 JPL262170:JPL262171 JZF262170:JZF262171 JZH262170:JZH262171 KJB262170:KJB262171 KJD262170:KJD262171 KSX262170:KSX262171 KSZ262170:KSZ262171 LCT262170:LCT262171 LCV262170:LCV262171 LMP262170:LMP262171 LMR262170:LMR262171 LWL262170:LWL262171 LWN262170:LWN262171 MGH262170:MGH262171 MGJ262170:MGJ262171 MQD262170:MQD262171 MQF262170:MQF262171 MZZ262170:MZZ262171 NAB262170:NAB262171 NJV262170:NJV262171 NJX262170:NJX262171 NTR262170:NTR262171 NTT262170:NTT262171 ODN262170:ODN262171 ODP262170:ODP262171 ONJ262170:ONJ262171 ONL262170:ONL262171 OXF262170:OXF262171 OXH262170:OXH262171 PHB262170:PHB262171 PHD262170:PHD262171 PQX262170:PQX262171 PQZ262170:PQZ262171 QAT262170:QAT262171 QAV262170:QAV262171 QKP262170:QKP262171 QKR262170:QKR262171 QUL262170:QUL262171 QUN262170:QUN262171 REH262170:REH262171 REJ262170:REJ262171 ROD262170:ROD262171 ROF262170:ROF262171 RXZ262170:RXZ262171 RYB262170:RYB262171 SHV262170:SHV262171 SHX262170:SHX262171 SRR262170:SRR262171 SRT262170:SRT262171 TBN262170:TBN262171 TBP262170:TBP262171 TLJ262170:TLJ262171 TLL262170:TLL262171 TVF262170:TVF262171 TVH262170:TVH262171 UFB262170:UFB262171 UFD262170:UFD262171 UOX262170:UOX262171 UOZ262170:UOZ262171 UYT262170:UYT262171 UYV262170:UYV262171 VIP262170:VIP262171 VIR262170:VIR262171 VSL262170:VSL262171 VSN262170:VSN262171 WCH262170:WCH262171 WCJ262170:WCJ262171 WMD262170:WMD262171 WMF262170:WMF262171 WVZ262170:WVZ262171 WWB262170:WWB262171 R327706:R327707 T327706:T327707 JN327706:JN327707 JP327706:JP327707 TJ327706:TJ327707 TL327706:TL327707 ADF327706:ADF327707 ADH327706:ADH327707 ANB327706:ANB327707 AND327706:AND327707 AWX327706:AWX327707 AWZ327706:AWZ327707 BGT327706:BGT327707 BGV327706:BGV327707 BQP327706:BQP327707 BQR327706:BQR327707 CAL327706:CAL327707 CAN327706:CAN327707 CKH327706:CKH327707 CKJ327706:CKJ327707 CUD327706:CUD327707 CUF327706:CUF327707 DDZ327706:DDZ327707 DEB327706:DEB327707 DNV327706:DNV327707 DNX327706:DNX327707 DXR327706:DXR327707 DXT327706:DXT327707 EHN327706:EHN327707 EHP327706:EHP327707 ERJ327706:ERJ327707 ERL327706:ERL327707 FBF327706:FBF327707 FBH327706:FBH327707 FLB327706:FLB327707 FLD327706:FLD327707 FUX327706:FUX327707 FUZ327706:FUZ327707 GET327706:GET327707 GEV327706:GEV327707 GOP327706:GOP327707 GOR327706:GOR327707 GYL327706:GYL327707 GYN327706:GYN327707 HIH327706:HIH327707 HIJ327706:HIJ327707 HSD327706:HSD327707 HSF327706:HSF327707 IBZ327706:IBZ327707 ICB327706:ICB327707 ILV327706:ILV327707 ILX327706:ILX327707 IVR327706:IVR327707 IVT327706:IVT327707 JFN327706:JFN327707 JFP327706:JFP327707 JPJ327706:JPJ327707 JPL327706:JPL327707 JZF327706:JZF327707 JZH327706:JZH327707 KJB327706:KJB327707 KJD327706:KJD327707 KSX327706:KSX327707 KSZ327706:KSZ327707 LCT327706:LCT327707 LCV327706:LCV327707 LMP327706:LMP327707 LMR327706:LMR327707 LWL327706:LWL327707 LWN327706:LWN327707 MGH327706:MGH327707 MGJ327706:MGJ327707 MQD327706:MQD327707 MQF327706:MQF327707 MZZ327706:MZZ327707 NAB327706:NAB327707 NJV327706:NJV327707 NJX327706:NJX327707 NTR327706:NTR327707 NTT327706:NTT327707 ODN327706:ODN327707 ODP327706:ODP327707 ONJ327706:ONJ327707 ONL327706:ONL327707 OXF327706:OXF327707 OXH327706:OXH327707 PHB327706:PHB327707 PHD327706:PHD327707 PQX327706:PQX327707 PQZ327706:PQZ327707 QAT327706:QAT327707 QAV327706:QAV327707 QKP327706:QKP327707 QKR327706:QKR327707 QUL327706:QUL327707 QUN327706:QUN327707 REH327706:REH327707 REJ327706:REJ327707 ROD327706:ROD327707 ROF327706:ROF327707 RXZ327706:RXZ327707 RYB327706:RYB327707 SHV327706:SHV327707 SHX327706:SHX327707 SRR327706:SRR327707 SRT327706:SRT327707 TBN327706:TBN327707 TBP327706:TBP327707 TLJ327706:TLJ327707 TLL327706:TLL327707 TVF327706:TVF327707 TVH327706:TVH327707 UFB327706:UFB327707 UFD327706:UFD327707 UOX327706:UOX327707 UOZ327706:UOZ327707 UYT327706:UYT327707 UYV327706:UYV327707 VIP327706:VIP327707 VIR327706:VIR327707 VSL327706:VSL327707 VSN327706:VSN327707 WCH327706:WCH327707 WCJ327706:WCJ327707 WMD327706:WMD327707 WMF327706:WMF327707 WVZ327706:WVZ327707 WWB327706:WWB327707 R393242:R393243 T393242:T393243 JN393242:JN393243 JP393242:JP393243 TJ393242:TJ393243 TL393242:TL393243 ADF393242:ADF393243 ADH393242:ADH393243 ANB393242:ANB393243 AND393242:AND393243 AWX393242:AWX393243 AWZ393242:AWZ393243 BGT393242:BGT393243 BGV393242:BGV393243 BQP393242:BQP393243 BQR393242:BQR393243 CAL393242:CAL393243 CAN393242:CAN393243 CKH393242:CKH393243 CKJ393242:CKJ393243 CUD393242:CUD393243 CUF393242:CUF393243 DDZ393242:DDZ393243 DEB393242:DEB393243 DNV393242:DNV393243 DNX393242:DNX393243 DXR393242:DXR393243 DXT393242:DXT393243 EHN393242:EHN393243 EHP393242:EHP393243 ERJ393242:ERJ393243 ERL393242:ERL393243 FBF393242:FBF393243 FBH393242:FBH393243 FLB393242:FLB393243 FLD393242:FLD393243 FUX393242:FUX393243 FUZ393242:FUZ393243 GET393242:GET393243 GEV393242:GEV393243 GOP393242:GOP393243 GOR393242:GOR393243 GYL393242:GYL393243 GYN393242:GYN393243 HIH393242:HIH393243 HIJ393242:HIJ393243 HSD393242:HSD393243 HSF393242:HSF393243 IBZ393242:IBZ393243 ICB393242:ICB393243 ILV393242:ILV393243 ILX393242:ILX393243 IVR393242:IVR393243 IVT393242:IVT393243 JFN393242:JFN393243 JFP393242:JFP393243 JPJ393242:JPJ393243 JPL393242:JPL393243 JZF393242:JZF393243 JZH393242:JZH393243 KJB393242:KJB393243 KJD393242:KJD393243 KSX393242:KSX393243 KSZ393242:KSZ393243 LCT393242:LCT393243 LCV393242:LCV393243 LMP393242:LMP393243 LMR393242:LMR393243 LWL393242:LWL393243 LWN393242:LWN393243 MGH393242:MGH393243 MGJ393242:MGJ393243 MQD393242:MQD393243 MQF393242:MQF393243 MZZ393242:MZZ393243 NAB393242:NAB393243 NJV393242:NJV393243 NJX393242:NJX393243 NTR393242:NTR393243 NTT393242:NTT393243 ODN393242:ODN393243 ODP393242:ODP393243 ONJ393242:ONJ393243 ONL393242:ONL393243 OXF393242:OXF393243 OXH393242:OXH393243 PHB393242:PHB393243 PHD393242:PHD393243 PQX393242:PQX393243 PQZ393242:PQZ393243 QAT393242:QAT393243 QAV393242:QAV393243 QKP393242:QKP393243 QKR393242:QKR393243 QUL393242:QUL393243 QUN393242:QUN393243 REH393242:REH393243 REJ393242:REJ393243 ROD393242:ROD393243 ROF393242:ROF393243 RXZ393242:RXZ393243 RYB393242:RYB393243 SHV393242:SHV393243 SHX393242:SHX393243 SRR393242:SRR393243 SRT393242:SRT393243 TBN393242:TBN393243 TBP393242:TBP393243 TLJ393242:TLJ393243 TLL393242:TLL393243 TVF393242:TVF393243 TVH393242:TVH393243 UFB393242:UFB393243 UFD393242:UFD393243 UOX393242:UOX393243 UOZ393242:UOZ393243 UYT393242:UYT393243 UYV393242:UYV393243 VIP393242:VIP393243 VIR393242:VIR393243 VSL393242:VSL393243 VSN393242:VSN393243 WCH393242:WCH393243 WCJ393242:WCJ393243 WMD393242:WMD393243 WMF393242:WMF393243 WVZ393242:WVZ393243 WWB393242:WWB39324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458778:R458779 T458778:T458779 JN458778:JN458779 JP458778:JP458779 TJ458778:TJ458779 TL458778:TL458779 ADF458778:ADF458779 ADH458778:ADH458779 ANB458778:ANB458779 AND458778:AND458779 AWX458778:AWX458779 AWZ458778:AWZ458779 BGT458778:BGT458779 BGV458778:BGV458779 BQP458778:BQP458779 BQR458778:BQR458779 CAL458778:CAL458779 CAN458778:CAN458779 CKH458778:CKH458779 CKJ458778:CKJ458779 CUD458778:CUD458779 CUF458778:CUF458779 DDZ458778:DDZ458779 DEB458778:DEB458779 DNV458778:DNV458779 DNX458778:DNX458779 DXR458778:DXR458779 DXT458778:DXT458779 EHN458778:EHN458779 EHP458778:EHP458779 ERJ458778:ERJ458779 ERL458778:ERL458779 FBF458778:FBF458779 FBH458778:FBH458779 FLB458778:FLB458779 FLD458778:FLD458779 FUX458778:FUX458779 FUZ458778:FUZ458779 GET458778:GET458779 GEV458778:GEV458779 GOP458778:GOP458779 GOR458778:GOR458779 GYL458778:GYL458779 GYN458778:GYN458779 HIH458778:HIH458779 HIJ458778:HIJ458779 HSD458778:HSD458779 HSF458778:HSF458779 IBZ458778:IBZ458779 ICB458778:ICB458779 ILV458778:ILV458779 ILX458778:ILX458779 IVR458778:IVR458779 IVT458778:IVT458779 JFN458778:JFN458779 JFP458778:JFP458779 JPJ458778:JPJ458779 JPL458778:JPL458779 JZF458778:JZF458779 JZH458778:JZH458779 KJB458778:KJB458779 KJD458778:KJD458779 KSX458778:KSX458779 KSZ458778:KSZ458779 LCT458778:LCT458779 LCV458778:LCV458779 LMP458778:LMP458779 LMR458778:LMR458779 LWL458778:LWL458779 LWN458778:LWN458779 MGH458778:MGH458779 MGJ458778:MGJ458779 MQD458778:MQD458779 MQF458778:MQF458779 MZZ458778:MZZ458779 NAB458778:NAB458779 NJV458778:NJV458779 NJX458778:NJX458779 NTR458778:NTR458779 NTT458778:NTT458779 ODN458778:ODN458779 ODP458778:ODP458779 ONJ458778:ONJ458779 ONL458778:ONL458779 OXF458778:OXF458779 OXH458778:OXH458779 PHB458778:PHB458779 PHD458778:PHD458779 PQX458778:PQX458779 PQZ458778:PQZ458779 QAT458778:QAT458779 QAV458778:QAV458779 QKP458778:QKP458779 QKR458778:QKR458779 QUL458778:QUL458779 QUN458778:QUN458779 REH458778:REH458779 REJ458778:REJ458779 ROD458778:ROD458779 ROF458778:ROF458779 RXZ458778:RXZ458779 RYB458778:RYB458779 SHV458778:SHV458779 SHX458778:SHX458779 SRR458778:SRR458779 SRT458778:SRT458779 TBN458778:TBN458779 TBP458778:TBP458779 TLJ458778:TLJ458779 TLL458778:TLL458779 TVF458778:TVF458779 TVH458778:TVH458779 UFB458778:UFB458779 UFD458778:UFD458779 UOX458778:UOX458779 UOZ458778:UOZ458779 UYT458778:UYT458779 UYV458778:UYV458779 VIP458778:VIP458779 VIR458778:VIR458779 VSL458778:VSL458779 VSN458778:VSN458779 WCH458778:WCH458779 WCJ458778:WCJ458779 WMD458778:WMD458779 WMF458778:WMF458779 WVZ458778:WVZ458779 WWB458778:WWB458779 R524314:R524315 T524314:T524315 JN524314:JN524315 JP524314:JP524315 TJ524314:TJ524315 TL524314:TL524315 ADF524314:ADF524315 ADH524314:ADH524315 ANB524314:ANB524315 AND524314:AND524315 AWX524314:AWX524315 AWZ524314:AWZ524315 BGT524314:BGT524315 BGV524314:BGV524315 BQP524314:BQP524315 BQR524314:BQR524315 CAL524314:CAL524315 CAN524314:CAN524315 CKH524314:CKH524315 CKJ524314:CKJ524315 CUD524314:CUD524315 CUF524314:CUF524315 DDZ524314:DDZ524315 DEB524314:DEB524315 DNV524314:DNV524315 DNX524314:DNX524315 DXR524314:DXR524315 DXT524314:DXT524315 EHN524314:EHN524315 EHP524314:EHP524315 ERJ524314:ERJ524315 ERL524314:ERL524315 FBF524314:FBF524315 FBH524314:FBH524315 FLB524314:FLB524315 FLD524314:FLD524315 FUX524314:FUX524315 FUZ524314:FUZ524315 GET524314:GET524315 GEV524314:GEV524315 GOP524314:GOP524315 GOR524314:GOR524315 GYL524314:GYL524315 GYN524314:GYN524315 HIH524314:HIH524315 HIJ524314:HIJ524315 HSD524314:HSD524315 HSF524314:HSF524315 IBZ524314:IBZ524315 ICB524314:ICB524315 ILV524314:ILV524315 ILX524314:ILX524315 IVR524314:IVR524315 IVT524314:IVT524315 JFN524314:JFN524315 JFP524314:JFP524315 JPJ524314:JPJ524315 JPL524314:JPL524315 JZF524314:JZF524315 JZH524314:JZH524315 KJB524314:KJB524315 KJD524314:KJD524315 KSX524314:KSX524315 KSZ524314:KSZ524315 LCT524314:LCT524315 LCV524314:LCV524315 LMP524314:LMP524315 LMR524314:LMR524315 LWL524314:LWL524315 LWN524314:LWN524315 MGH524314:MGH524315 MGJ524314:MGJ524315 MQD524314:MQD524315 MQF524314:MQF524315 MZZ524314:MZZ524315 NAB524314:NAB524315 NJV524314:NJV524315 NJX524314:NJX524315 NTR524314:NTR524315 NTT524314:NTT524315 ODN524314:ODN524315 ODP524314:ODP524315 ONJ524314:ONJ524315 ONL524314:ONL524315 OXF524314:OXF524315 OXH524314:OXH524315 PHB524314:PHB524315 PHD524314:PHD524315 PQX524314:PQX524315 PQZ524314:PQZ524315 QAT524314:QAT524315 QAV524314:QAV524315 QKP524314:QKP524315 QKR524314:QKR524315 QUL524314:QUL524315 QUN524314:QUN524315 REH524314:REH524315 REJ524314:REJ524315 ROD524314:ROD524315 ROF524314:ROF524315 RXZ524314:RXZ524315 RYB524314:RYB524315 SHV524314:SHV524315 SHX524314:SHX524315 SRR524314:SRR524315 SRT524314:SRT524315 TBN524314:TBN524315 TBP524314:TBP524315 TLJ524314:TLJ524315 TLL524314:TLL524315 TVF524314:TVF524315 TVH524314:TVH524315 UFB524314:UFB524315 UFD524314:UFD524315 UOX524314:UOX524315 UOZ524314:UOZ524315 UYT524314:UYT524315 UYV524314:UYV524315 VIP524314:VIP524315 VIR524314:VIR524315 VSL524314:VSL524315 VSN524314:VSN524315 WCH524314:WCH524315 WCJ524314:WCJ524315 WMD524314:WMD524315 WMF524314:WMF524315 WVZ524314:WVZ524315 WWB524314:WWB524315 R589850:R589851 T589850:T589851 JN589850:JN589851 JP589850:JP589851 TJ589850:TJ589851 TL589850:TL589851 ADF589850:ADF589851 ADH589850:ADH589851 ANB589850:ANB589851 AND589850:AND589851 AWX589850:AWX589851 AWZ589850:AWZ589851 BGT589850:BGT589851 BGV589850:BGV589851 BQP589850:BQP589851 BQR589850:BQR589851 CAL589850:CAL589851 CAN589850:CAN589851 CKH589850:CKH589851 CKJ589850:CKJ589851 CUD589850:CUD589851 CUF589850:CUF589851 DDZ589850:DDZ589851 DEB589850:DEB589851 DNV589850:DNV589851 DNX589850:DNX589851 DXR589850:DXR589851 DXT589850:DXT589851 EHN589850:EHN589851 EHP589850:EHP589851 ERJ589850:ERJ589851 ERL589850:ERL589851 FBF589850:FBF589851 FBH589850:FBH589851 FLB589850:FLB589851 FLD589850:FLD589851 FUX589850:FUX589851 FUZ589850:FUZ589851 GET589850:GET589851 GEV589850:GEV589851 GOP589850:GOP589851 GOR589850:GOR589851 GYL589850:GYL589851 GYN589850:GYN589851 HIH589850:HIH589851 HIJ589850:HIJ589851 HSD589850:HSD589851 HSF589850:HSF589851 IBZ589850:IBZ589851 ICB589850:ICB589851 ILV589850:ILV589851 ILX589850:ILX589851 IVR589850:IVR589851 IVT589850:IVT589851 JFN589850:JFN589851 JFP589850:JFP589851 JPJ589850:JPJ589851 JPL589850:JPL589851 JZF589850:JZF589851 JZH589850:JZH589851 KJB589850:KJB589851 KJD589850:KJD589851 KSX589850:KSX589851 KSZ589850:KSZ589851 LCT589850:LCT589851 LCV589850:LCV589851 LMP589850:LMP589851 LMR589850:LMR589851 LWL589850:LWL589851 LWN589850:LWN589851 MGH589850:MGH589851 MGJ589850:MGJ589851 MQD589850:MQD589851 MQF589850:MQF589851 MZZ589850:MZZ589851 NAB589850:NAB589851 NJV589850:NJV589851 NJX589850:NJX589851 NTR589850:NTR589851 NTT589850:NTT589851 ODN589850:ODN589851 ODP589850:ODP589851 ONJ589850:ONJ589851 ONL589850:ONL589851 OXF589850:OXF589851 OXH589850:OXH589851 PHB589850:PHB589851 PHD589850:PHD589851 PQX589850:PQX589851 PQZ589850:PQZ589851 QAT589850:QAT589851 QAV589850:QAV589851 QKP589850:QKP589851 QKR589850:QKR589851 QUL589850:QUL589851 QUN589850:QUN589851 REH589850:REH589851 REJ589850:REJ589851 ROD589850:ROD589851 ROF589850:ROF589851 RXZ589850:RXZ589851 RYB589850:RYB589851 SHV589850:SHV589851 SHX589850:SHX589851 SRR589850:SRR589851 SRT589850:SRT589851 TBN589850:TBN589851 TBP589850:TBP589851 TLJ589850:TLJ589851 TLL589850:TLL589851 TVF589850:TVF589851 TVH589850:TVH589851 UFB589850:UFB589851 UFD589850:UFD589851 UOX589850:UOX589851 UOZ589850:UOZ589851 UYT589850:UYT589851 UYV589850:UYV589851 VIP589850:VIP589851 VIR589850:VIR589851 VSL589850:VSL589851 VSN589850:VSN589851 WCH589850:WCH589851 WCJ589850:WCJ589851 WMD589850:WMD589851 WMF589850:WMF589851 WVZ589850:WVZ589851 WWB589850:WWB589851 R655386:R655387 T655386:T655387 JN655386:JN655387 JP655386:JP655387 TJ655386:TJ655387 TL655386:TL655387 ADF655386:ADF655387 ADH655386:ADH655387 ANB655386:ANB655387 AND655386:AND655387 AWX655386:AWX655387 AWZ655386:AWZ655387 BGT655386:BGT655387 BGV655386:BGV655387 BQP655386:BQP655387 BQR655386:BQR655387 CAL655386:CAL655387 CAN655386:CAN655387 CKH655386:CKH655387 CKJ655386:CKJ655387 CUD655386:CUD655387 CUF655386:CUF655387 DDZ655386:DDZ655387 DEB655386:DEB655387 DNV655386:DNV655387 DNX655386:DNX655387 DXR655386:DXR655387 DXT655386:DXT655387 EHN655386:EHN655387 EHP655386:EHP655387 ERJ655386:ERJ655387 ERL655386:ERL655387 FBF655386:FBF655387 FBH655386:FBH655387 FLB655386:FLB655387 FLD655386:FLD655387 FUX655386:FUX655387 FUZ655386:FUZ655387 GET655386:GET655387 GEV655386:GEV655387 GOP655386:GOP655387 GOR655386:GOR655387 GYL655386:GYL655387 GYN655386:GYN655387 HIH655386:HIH655387 HIJ655386:HIJ655387 HSD655386:HSD655387 HSF655386:HSF655387 IBZ655386:IBZ655387 ICB655386:ICB655387 ILV655386:ILV655387 ILX655386:ILX655387 IVR655386:IVR655387 IVT655386:IVT655387 JFN655386:JFN655387 JFP655386:JFP655387 JPJ655386:JPJ655387 JPL655386:JPL655387 JZF655386:JZF655387 JZH655386:JZH655387 KJB655386:KJB655387 KJD655386:KJD655387 KSX655386:KSX655387 KSZ655386:KSZ655387 LCT655386:LCT655387 LCV655386:LCV655387 LMP655386:LMP655387 LMR655386:LMR655387 LWL655386:LWL655387 LWN655386:LWN655387 MGH655386:MGH655387 MGJ655386:MGJ655387 MQD655386:MQD655387 MQF655386:MQF655387 MZZ655386:MZZ655387 NAB655386:NAB655387 NJV655386:NJV655387 NJX655386:NJX655387 NTR655386:NTR655387 NTT655386:NTT655387 ODN655386:ODN655387 ODP655386:ODP655387 ONJ655386:ONJ655387 ONL655386:ONL655387 OXF655386:OXF655387 OXH655386:OXH655387 PHB655386:PHB655387 PHD655386:PHD655387 PQX655386:PQX655387 PQZ655386:PQZ655387 QAT655386:QAT655387 QAV655386:QAV655387 QKP655386:QKP655387 QKR655386:QKR655387 QUL655386:QUL655387 QUN655386:QUN655387 REH655386:REH655387 REJ655386:REJ655387 ROD655386:ROD655387 ROF655386:ROF655387 RXZ655386:RXZ655387 RYB655386:RYB655387 SHV655386:SHV655387 SHX655386:SHX655387 SRR655386:SRR655387 SRT655386:SRT655387 TBN655386:TBN655387 TBP655386:TBP655387 TLJ655386:TLJ655387 TLL655386:TLL655387 TVF655386:TVF655387 TVH655386:TVH655387 UFB655386:UFB655387 UFD655386:UFD655387 UOX655386:UOX655387 UOZ655386:UOZ655387 UYT655386:UYT655387 UYV655386:UYV655387 VIP655386:VIP655387 VIR655386:VIR655387 VSL655386:VSL655387 VSN655386:VSN655387 WCH655386:WCH655387 WCJ655386:WCJ655387 WMD655386:WMD655387 WMF655386:WMF655387 WVZ655386:WVZ655387 WWB655386:WWB655387 R720922:R720923 T720922:T720923 JN720922:JN720923 JP720922:JP720923 TJ720922:TJ720923 TL720922:TL720923 ADF720922:ADF720923 ADH720922:ADH720923 ANB720922:ANB720923 AND720922:AND720923 AWX720922:AWX720923 AWZ720922:AWZ720923 BGT720922:BGT720923 BGV720922:BGV720923 BQP720922:BQP720923 BQR720922:BQR720923 CAL720922:CAL720923 CAN720922:CAN720923 CKH720922:CKH720923 CKJ720922:CKJ720923 CUD720922:CUD720923 CUF720922:CUF720923 DDZ720922:DDZ720923 DEB720922:DEB720923 DNV720922:DNV720923 DNX720922:DNX720923 DXR720922:DXR720923 DXT720922:DXT720923 EHN720922:EHN720923 EHP720922:EHP720923 ERJ720922:ERJ720923 ERL720922:ERL720923 FBF720922:FBF720923 FBH720922:FBH720923 FLB720922:FLB720923 FLD720922:FLD720923 FUX720922:FUX720923 FUZ720922:FUZ720923 GET720922:GET720923 GEV720922:GEV720923 GOP720922:GOP720923 GOR720922:GOR720923 GYL720922:GYL720923 GYN720922:GYN720923 HIH720922:HIH720923 HIJ720922:HIJ720923 HSD720922:HSD720923 HSF720922:HSF720923 IBZ720922:IBZ720923 ICB720922:ICB720923 ILV720922:ILV720923 ILX720922:ILX720923 IVR720922:IVR720923 IVT720922:IVT720923 JFN720922:JFN720923 JFP720922:JFP720923 JPJ720922:JPJ720923 JPL720922:JPL720923 JZF720922:JZF720923 JZH720922:JZH720923 KJB720922:KJB720923 KJD720922:KJD720923 KSX720922:KSX720923 KSZ720922:KSZ720923 LCT720922:LCT720923 LCV720922:LCV720923 LMP720922:LMP720923 LMR720922:LMR720923 LWL720922:LWL720923 LWN720922:LWN720923 MGH720922:MGH720923 MGJ720922:MGJ720923 MQD720922:MQD720923 MQF720922:MQF720923 MZZ720922:MZZ720923 NAB720922:NAB720923 NJV720922:NJV720923 NJX720922:NJX720923 NTR720922:NTR720923 NTT720922:NTT720923 ODN720922:ODN720923 ODP720922:ODP720923 ONJ720922:ONJ720923 ONL720922:ONL720923 OXF720922:OXF720923 OXH720922:OXH720923 PHB720922:PHB720923 PHD720922:PHD720923 PQX720922:PQX720923 PQZ720922:PQZ720923 QAT720922:QAT720923 QAV720922:QAV720923 QKP720922:QKP720923 QKR720922:QKR720923 QUL720922:QUL720923 QUN720922:QUN720923 REH720922:REH720923 REJ720922:REJ720923 ROD720922:ROD720923 ROF720922:ROF720923 RXZ720922:RXZ720923 RYB720922:RYB720923 SHV720922:SHV720923 SHX720922:SHX720923 SRR720922:SRR720923 SRT720922:SRT720923 TBN720922:TBN720923 TBP720922:TBP720923 TLJ720922:TLJ720923 TLL720922:TLL720923 TVF720922:TVF720923 TVH720922:TVH720923 UFB720922:UFB720923 UFD720922:UFD720923 UOX720922:UOX720923 UOZ720922:UOZ720923 UYT720922:UYT720923 UYV720922:UYV720923 VIP720922:VIP720923 VIR720922:VIR720923 VSL720922:VSL720923 VSN720922:VSN720923 WCH720922:WCH720923 WCJ720922:WCJ720923 WMD720922:WMD720923 WMF720922:WMF720923 WVZ720922:WVZ720923 WWB720922:WWB720923 R786458:R786459 T786458:T786459 JN786458:JN786459 JP786458:JP786459 TJ786458:TJ786459 TL786458:TL786459 ADF786458:ADF786459 ADH786458:ADH786459 ANB786458:ANB786459 AND786458:AND786459 AWX786458:AWX786459 AWZ786458:AWZ786459 BGT786458:BGT786459 BGV786458:BGV786459 BQP786458:BQP786459 BQR786458:BQR786459 CAL786458:CAL786459 CAN786458:CAN786459 CKH786458:CKH786459 CKJ786458:CKJ786459 CUD786458:CUD786459 CUF786458:CUF786459 DDZ786458:DDZ786459 DEB786458:DEB786459 DNV786458:DNV786459 DNX786458:DNX786459 DXR786458:DXR786459 DXT786458:DXT786459 EHN786458:EHN786459 EHP786458:EHP786459 ERJ786458:ERJ786459 ERL786458:ERL786459 FBF786458:FBF786459 FBH786458:FBH786459 FLB786458:FLB786459 FLD786458:FLD786459 FUX786458:FUX786459 FUZ786458:FUZ786459 GET786458:GET786459 GEV786458:GEV786459 GOP786458:GOP786459 GOR786458:GOR786459 GYL786458:GYL786459 GYN786458:GYN786459 HIH786458:HIH786459 HIJ786458:HIJ786459 HSD786458:HSD786459 HSF786458:HSF786459 IBZ786458:IBZ786459 ICB786458:ICB786459 ILV786458:ILV786459 ILX786458:ILX786459 IVR786458:IVR786459 IVT786458:IVT786459 JFN786458:JFN786459 JFP786458:JFP786459 JPJ786458:JPJ786459 JPL786458:JPL786459 JZF786458:JZF786459 JZH786458:JZH786459 KJB786458:KJB786459 KJD786458:KJD786459 KSX786458:KSX786459 KSZ786458:KSZ786459 LCT786458:LCT786459 LCV786458:LCV786459 LMP786458:LMP786459 LMR786458:LMR786459 LWL786458:LWL786459 LWN786458:LWN786459 MGH786458:MGH786459 MGJ786458:MGJ786459 MQD786458:MQD786459 MQF786458:MQF786459 MZZ786458:MZZ786459 NAB786458:NAB786459 NJV786458:NJV786459 NJX786458:NJX786459 NTR786458:NTR786459 NTT786458:NTT786459 ODN786458:ODN786459 ODP786458:ODP786459 ONJ786458:ONJ786459 ONL786458:ONL786459 OXF786458:OXF786459 OXH786458:OXH786459 PHB786458:PHB786459 PHD786458:PHD786459 PQX786458:PQX786459 PQZ786458:PQZ786459 QAT786458:QAT786459 QAV786458:QAV786459 QKP786458:QKP786459 QKR786458:QKR786459 QUL786458:QUL786459 QUN786458:QUN786459 REH786458:REH786459 REJ786458:REJ786459 ROD786458:ROD786459 ROF786458:ROF786459 RXZ786458:RXZ786459 RYB786458:RYB786459 SHV786458:SHV786459 SHX786458:SHX786459 SRR786458:SRR786459 SRT786458:SRT786459 TBN786458:TBN786459 TBP786458:TBP786459 TLJ786458:TLJ786459 TLL786458:TLL786459 TVF786458:TVF786459 TVH786458:TVH786459 UFB786458:UFB786459 UFD786458:UFD786459 UOX786458:UOX786459 UOZ786458:UOZ786459 UYT786458:UYT786459 UYV786458:UYV786459 VIP786458:VIP786459 VIR786458:VIR786459 VSL786458:VSL786459 VSN786458:VSN786459 WCH786458:WCH786459 WCJ786458:WCJ786459 WMD786458:WMD786459 WMF786458:WMF786459 WVZ786458:WVZ786459 WWB786458:WWB786459 R851994:R851995 T851994:T851995 JN851994:JN851995 JP851994:JP851995 TJ851994:TJ851995 TL851994:TL851995 ADF851994:ADF851995 ADH851994:ADH851995 ANB851994:ANB851995 AND851994:AND851995 AWX851994:AWX851995 AWZ851994:AWZ851995 BGT851994:BGT851995 BGV851994:BGV851995 BQP851994:BQP851995 BQR851994:BQR851995 CAL851994:CAL851995 CAN851994:CAN851995 CKH851994:CKH851995 CKJ851994:CKJ851995 CUD851994:CUD851995 CUF851994:CUF851995 DDZ851994:DDZ851995 DEB851994:DEB851995 DNV851994:DNV851995 DNX851994:DNX851995 DXR851994:DXR851995 DXT851994:DXT851995 EHN851994:EHN851995 EHP851994:EHP851995 ERJ851994:ERJ851995 ERL851994:ERL851995 FBF851994:FBF851995 FBH851994:FBH851995 FLB851994:FLB851995 FLD851994:FLD851995 FUX851994:FUX851995 FUZ851994:FUZ851995 GET851994:GET851995 GEV851994:GEV851995 GOP851994:GOP851995 GOR851994:GOR851995 GYL851994:GYL851995 GYN851994:GYN851995 HIH851994:HIH851995 HIJ851994:HIJ851995 HSD851994:HSD851995 HSF851994:HSF851995 IBZ851994:IBZ851995 ICB851994:ICB851995 ILV851994:ILV851995 ILX851994:ILX851995 IVR851994:IVR851995 IVT851994:IVT851995 JFN851994:JFN851995 JFP851994:JFP851995 JPJ851994:JPJ851995 JPL851994:JPL851995 JZF851994:JZF851995 JZH851994:JZH851995 KJB851994:KJB851995 KJD851994:KJD851995 KSX851994:KSX851995 KSZ851994:KSZ851995 LCT851994:LCT851995 LCV851994:LCV851995 LMP851994:LMP851995 LMR851994:LMR851995 LWL851994:LWL851995 LWN851994:LWN851995 MGH851994:MGH851995 MGJ851994:MGJ851995 MQD851994:MQD851995 MQF851994:MQF851995 MZZ851994:MZZ851995 NAB851994:NAB851995 NJV851994:NJV851995 NJX851994:NJX851995 NTR851994:NTR851995 NTT851994:NTT851995 ODN851994:ODN851995 ODP851994:ODP851995 ONJ851994:ONJ851995 ONL851994:ONL851995 OXF851994:OXF851995 OXH851994:OXH851995 PHB851994:PHB851995 PHD851994:PHD851995 PQX851994:PQX851995 PQZ851994:PQZ851995 QAT851994:QAT851995 QAV851994:QAV851995 QKP851994:QKP851995 QKR851994:QKR851995 QUL851994:QUL851995 QUN851994:QUN851995 REH851994:REH851995 REJ851994:REJ851995 ROD851994:ROD851995 ROF851994:ROF851995 RXZ851994:RXZ851995 RYB851994:RYB851995 SHV851994:SHV851995 SHX851994:SHX851995 SRR851994:SRR851995 SRT851994:SRT851995 TBN851994:TBN851995 TBP851994:TBP851995 TLJ851994:TLJ851995 TLL851994:TLL851995 TVF851994:TVF851995 TVH851994:TVH851995 UFB851994:UFB851995 UFD851994:UFD851995 UOX851994:UOX851995 UOZ851994:UOZ851995 UYT851994:UYT851995 UYV851994:UYV851995 VIP851994:VIP851995 VIR851994:VIR851995 VSL851994:VSL851995 VSN851994:VSN851995 WCH851994:WCH851995 WCJ851994:WCJ851995 WMD851994:WMD851995 WMF851994:WMF851995 WVZ851994:WVZ851995 WWB851994:WWB851995 R917530:R917531 T917530:T917531 JN917530:JN917531 JP917530:JP917531 TJ917530:TJ917531 TL917530:TL917531 ADF917530:ADF917531 ADH917530:ADH917531 ANB917530:ANB917531 AND917530:AND917531 AWX917530:AWX917531 AWZ917530:AWZ917531 BGT917530:BGT917531 BGV917530:BGV917531 BQP917530:BQP917531 BQR917530:BQR917531 CAL917530:CAL917531 CAN917530:CAN917531 CKH917530:CKH917531 CKJ917530:CKJ917531 CUD917530:CUD917531 CUF917530:CUF917531 DDZ917530:DDZ917531 DEB917530:DEB917531 DNV917530:DNV917531 DNX917530:DNX917531 DXR917530:DXR917531 DXT917530:DXT917531 EHN917530:EHN917531 EHP917530:EHP917531 ERJ917530:ERJ917531 ERL917530:ERL917531 FBF917530:FBF917531 FBH917530:FBH917531 FLB917530:FLB917531 FLD917530:FLD917531 FUX917530:FUX917531 FUZ917530:FUZ917531 GET917530:GET917531 GEV917530:GEV917531 GOP917530:GOP917531 GOR917530:GOR917531 GYL917530:GYL917531 GYN917530:GYN917531 HIH917530:HIH917531 HIJ917530:HIJ917531 HSD917530:HSD917531 HSF917530:HSF917531 IBZ917530:IBZ917531 ICB917530:ICB917531 ILV917530:ILV917531 ILX917530:ILX917531 IVR917530:IVR917531 IVT917530:IVT917531 JFN917530:JFN917531 JFP917530:JFP917531 JPJ917530:JPJ917531 JPL917530:JPL917531 JZF917530:JZF917531 JZH917530:JZH917531 KJB917530:KJB917531 KJD917530:KJD917531 KSX917530:KSX917531 KSZ917530:KSZ917531 LCT917530:LCT917531 LCV917530:LCV917531 LMP917530:LMP917531 LMR917530:LMR917531 LWL917530:LWL917531 LWN917530:LWN917531 MGH917530:MGH917531 MGJ917530:MGJ917531 MQD917530:MQD917531 MQF917530:MQF917531 MZZ917530:MZZ917531 NAB917530:NAB917531 NJV917530:NJV917531 NJX917530:NJX917531 NTR917530:NTR917531 NTT917530:NTT917531 ODN917530:ODN917531 ODP917530:ODP917531 ONJ917530:ONJ917531 ONL917530:ONL917531 OXF917530:OXF917531 OXH917530:OXH917531 PHB917530:PHB917531 PHD917530:PHD917531 PQX917530:PQX917531 PQZ917530:PQZ917531 QAT917530:QAT917531 QAV917530:QAV917531 QKP917530:QKP917531 QKR917530:QKR917531 QUL917530:QUL917531 QUN917530:QUN917531 REH917530:REH917531 REJ917530:REJ917531 ROD917530:ROD917531 ROF917530:ROF917531 RXZ917530:RXZ917531 RYB917530:RYB917531 SHV917530:SHV917531 SHX917530:SHX917531 SRR917530:SRR917531 SRT917530:SRT917531 TBN917530:TBN917531 TBP917530:TBP917531 TLJ917530:TLJ917531 TLL917530:TLL917531 TVF917530:TVF917531 TVH917530:TVH917531 UFB917530:UFB917531 UFD917530:UFD917531 UOX917530:UOX917531 UOZ917530:UOZ917531 UYT917530:UYT917531 UYV917530:UYV917531 VIP917530:VIP917531 VIR917530:VIR917531 VSL917530:VSL917531 VSN917530:VSN917531 WCH917530:WCH917531 WCJ917530:WCJ917531 WMD917530:WMD917531 WMF917530:WMF917531 WVZ917530:WVZ917531 WWB917530:WWB91753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983066:R983067 T983066:T983067 JN983066:JN983067 JP983066:JP983067 TJ983066:TJ983067 TL983066:TL983067 ADF983066:ADF983067 ADH983066:ADH983067 ANB983066:ANB983067 AND983066:AND983067 AWX983066:AWX983067 AWZ983066:AWZ983067 BGT983066:BGT983067 BGV983066:BGV983067 BQP983066:BQP983067 BQR983066:BQR983067 CAL983066:CAL983067 CAN983066:CAN983067 CKH983066:CKH983067 CKJ983066:CKJ983067 CUD983066:CUD983067 CUF983066:CUF983067 DDZ983066:DDZ983067 DEB983066:DEB983067 DNV983066:DNV983067 DNX983066:DNX983067 DXR983066:DXR983067 DXT983066:DXT983067 EHN983066:EHN983067 EHP983066:EHP983067 ERJ983066:ERJ983067 ERL983066:ERL983067 FBF983066:FBF983067 FBH983066:FBH983067 FLB983066:FLB983067 FLD983066:FLD983067 FUX983066:FUX983067 FUZ983066:FUZ983067 GET983066:GET983067 GEV983066:GEV983067 GOP983066:GOP983067 GOR983066:GOR983067 GYL983066:GYL983067 GYN983066:GYN983067 HIH983066:HIH983067 HIJ983066:HIJ983067 HSD983066:HSD983067 HSF983066:HSF983067 IBZ983066:IBZ983067 ICB983066:ICB983067 ILV983066:ILV983067 ILX983066:ILX983067 IVR983066:IVR983067 IVT983066:IVT983067 JFN983066:JFN983067 JFP983066:JFP983067 JPJ983066:JPJ983067 JPL983066:JPL983067 JZF983066:JZF983067 JZH983066:JZH983067 KJB983066:KJB983067 KJD983066:KJD983067 KSX983066:KSX983067 KSZ983066:KSZ983067 LCT983066:LCT983067 LCV983066:LCV983067 LMP983066:LMP983067 LMR983066:LMR983067 LWL983066:LWL983067 LWN983066:LWN983067 MGH983066:MGH983067 MGJ983066:MGJ983067 MQD983066:MQD983067 MQF983066:MQF983067 MZZ983066:MZZ983067 NAB983066:NAB983067 NJV983066:NJV983067 NJX983066:NJX983067 NTR983066:NTR983067 NTT983066:NTT983067 ODN983066:ODN983067 ODP983066:ODP983067 ONJ983066:ONJ983067 ONL983066:ONL983067 OXF983066:OXF983067 OXH983066:OXH983067 PHB983066:PHB983067 PHD983066:PHD983067 PQX983066:PQX983067 PQZ983066:PQZ983067 QAT983066:QAT983067 QAV983066:QAV983067 QKP983066:QKP983067 QKR983066:QKR983067 QUL983066:QUL983067 QUN983066:QUN983067 REH983066:REH983067 REJ983066:REJ983067 ROD983066:ROD983067 ROF983066:ROF983067 RXZ983066:RXZ983067 RYB983066:RYB983067 SHV983066:SHV983067 SHX983066:SHX983067 SRR983066:SRR983067 SRT983066:SRT983067 TBN983066:TBN983067 TBP983066:TBP983067 TLJ983066:TLJ983067 TLL983066:TLL983067 TVF983066:TVF983067 TVH983066:TVH983067 UFB983066:UFB983067 UFD983066:UFD983067 UOX983066:UOX983067 UOZ983066:UOZ983067 UYT983066:UYT983067 UYV983066:UYV983067 VIP983066:VIP983067 VIR983066:VIR983067 VSL983066:VSL983067 VSN983066:VSN983067 WCH983066:WCH983067 WCJ983066:WCJ983067 WMD983066:WMD983067 WMF983066:WMF983067 WVZ983066:WVZ983067 WWB983066:WWB983067"/>
    <dataValidation allowBlank="1" promptTitle="checkPeriodRange" sqref="Q26 JM26 TI26 ADE26 ANA26 AWW26 BGS26 BQO26 CAK26 CKG26 CUC26 DDY26 DNU26 DXQ26 EHM26 ERI26 FBE26 FLA26 FUW26 GES26 GOO26 GYK26 HIG26 HSC26 IBY26 ILU26 IVQ26 JFM26 JPI26 JZE26 KJA26 KSW26 LCS26 LMO26 LWK26 MGG26 MQC26 MZY26 NJU26 NTQ26 ODM26 ONI26 OXE26 PHA26 PQW26 QAS26 QKO26 QUK26 REG26 ROC26 RXY26 SHU26 SRQ26 TBM26 TLI26 TVE26 UFA26 UOW26 UYS26 VIO26 VSK26 WCG26 WMC26 WVY26 Q31 JM31 TI31 ADE31 ANA31 AWW31 BGS31 BQO31 CAK31 CKG31 CUC31 DDY31 DNU31 DXQ31 EHM31 ERI31 FBE31 FLA31 FUW31 GES31 GOO31 GYK31 HIG31 HSC31 IBY31 ILU31 IVQ31 JFM31 JPI31 JZE31 KJA31 KSW31 LCS31 LMO31 LWK31 MGG31 MQC31 MZY31 NJU31 NTQ31 ODM31 ONI31 OXE31 PHA31 PQW31 QAS31 QKO31 QUK31 REG31 ROC31 RXY31 SHU31 SRQ31 TBM31 TLI31 TVE31 UFA31 UOW31 UYS31 VIO31 VSK31 WCG31 WMC31 WVY31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dataValidation allowBlank="1" promptTitle="checkPeriodRange" sqref="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S24:S26 U24:U25 JO24:JO26 JQ24:JQ25 TK24:TK26 TM24:TM25 ADG24:ADG26 ADI24:ADI25 ANC24:ANC26 ANE24:ANE25 AWY24:AWY26 AXA24:AXA25 BGU24:BGU26 BGW24:BGW25 BQQ24:BQQ26 BQS24:BQS25 CAM24:CAM26 CAO24:CAO25 CKI24:CKI26 CKK24:CKK25 CUE24:CUE26 CUG24:CUG25 DEA24:DEA26 DEC24:DEC25 DNW24:DNW26 DNY24:DNY25 DXS24:DXS26 DXU24:DXU25 EHO24:EHO26 EHQ24:EHQ25 ERK24:ERK26 ERM24:ERM25 FBG24:FBG26 FBI24:FBI25 FLC24:FLC26 FLE24:FLE25 FUY24:FUY26 FVA24:FVA25 GEU24:GEU26 GEW24:GEW25 GOQ24:GOQ26 GOS24:GOS25 GYM24:GYM26 GYO24:GYO25 HII24:HII26 HIK24:HIK25 HSE24:HSE26 HSG24:HSG25 ICA24:ICA26 ICC24:ICC25 ILW24:ILW26 ILY24:ILY25 IVS24:IVS26 IVU24:IVU25 JFO24:JFO26 JFQ24:JFQ25 JPK24:JPK26 JPM24:JPM25 JZG24:JZG26 JZI24:JZI25 KJC24:KJC26 KJE24:KJE25 KSY24:KSY26 KTA24:KTA25 LCU24:LCU26 LCW24:LCW25 LMQ24:LMQ26 LMS24:LMS25 LWM24:LWM26 LWO24:LWO25 MGI24:MGI26 MGK24:MGK25 MQE24:MQE26 MQG24:MQG25 NAA24:NAA26 NAC24:NAC25 NJW24:NJW26 NJY24:NJY25 NTS24:NTS26 NTU24:NTU25 ODO24:ODO26 ODQ24:ODQ25 ONK24:ONK26 ONM24:ONM25 OXG24:OXG26 OXI24:OXI25 PHC24:PHC26 PHE24:PHE25 PQY24:PQY26 PRA24:PRA25 QAU24:QAU26 QAW24:QAW25 QKQ24:QKQ26 QKS24:QKS25 QUM24:QUM26 QUO24:QUO25 REI24:REI26 REK24:REK25 ROE24:ROE26 ROG24:ROG25 RYA24:RYA26 RYC24:RYC25 SHW24:SHW26 SHY24:SHY25 SRS24:SRS26 SRU24:SRU25 TBO24:TBO26 TBQ24:TBQ25 TLK24:TLK26 TLM24:TLM25 TVG24:TVG26 TVI24:TVI25 UFC24:UFC26 UFE24:UFE25 UOY24:UOY26 UPA24:UPA25 UYU24:UYU26 UYW24:UYW25 VIQ24:VIQ26 VIS24:VIS25 VSM24:VSM26 VSO24:VSO25 WCI24:WCI26 WCK24:WCK25 WME24:WME26 WMG24:WMG25 WWA24:WWA26 WWC24:WWC25 S29:S31 U29:U30 JO29:JO31 JQ29:JQ30 TK29:TK31 TM29:TM30 ADG29:ADG31 ADI29:ADI30 ANC29:ANC31 ANE29:ANE30 AWY29:AWY31 AXA29:AXA30 BGU29:BGU31 BGW29:BGW30 BQQ29:BQQ31 BQS29:BQS30 CAM29:CAM31 CAO29:CAO30 CKI29:CKI31 CKK29:CKK30 CUE29:CUE31 CUG29:CUG30 DEA29:DEA31 DEC29:DEC30 DNW29:DNW31 DNY29:DNY30 DXS29:DXS31 DXU29:DXU30 EHO29:EHO31 EHQ29:EHQ30 ERK29:ERK31 ERM29:ERM30 FBG29:FBG31 FBI29:FBI30 FLC29:FLC31 FLE29:FLE30 FUY29:FUY31 FVA29:FVA30 GEU29:GEU31 GEW29:GEW30 GOQ29:GOQ31 GOS29:GOS30 GYM29:GYM31 GYO29:GYO30 HII29:HII31 HIK29:HIK30 HSE29:HSE31 HSG29:HSG30 ICA29:ICA31 ICC29:ICC30 ILW29:ILW31 ILY29:ILY30 IVS29:IVS31 IVU29:IVU30 JFO29:JFO31 JFQ29:JFQ30 JPK29:JPK31 JPM29:JPM30 JZG29:JZG31 JZI29:JZI30 KJC29:KJC31 KJE29:KJE30 KSY29:KSY31 KTA29:KTA30 LCU29:LCU31 LCW29:LCW30 LMQ29:LMQ31 LMS29:LMS30 LWM29:LWM31 LWO29:LWO30 MGI29:MGI31 MGK29:MGK30 MQE29:MQE31 MQG29:MQG30 NAA29:NAA31 NAC29:NAC30 NJW29:NJW31 NJY29:NJY30 NTS29:NTS31 NTU29:NTU30 ODO29:ODO31 ODQ29:ODQ30 ONK29:ONK31 ONM29:ONM30 OXG29:OXG31 OXI29:OXI30 PHC29:PHC31 PHE29:PHE30 PQY29:PQY31 PRA29:PRA30 QAU29:QAU31 QAW29:QAW30 QKQ29:QKQ31 QKS29:QKS30 QUM29:QUM31 QUO29:QUO30 REI29:REI31 REK29:REK30 ROE29:ROE31 ROG29:ROG30 RYA29:RYA31 RYC29:RYC30 SHW29:SHW31 SHY29:SHY30 SRS29:SRS31 SRU29:SRU30 TBO29:TBO31 TBQ29:TBQ30 TLK29:TLK31 TLM29:TLM30 TVG29:TVG31 TVI29:TVI30 UFC29:UFC31 UFE29:UFE30 UOY29:UOY31 UPA29:UPA30 UYU29:UYU31 UYW29:UYW30 VIQ29:VIQ31 VIS29:VIS30 VSM29:VSM31 VSO29:VSO30 WCI29:WCI31 WCK29:WCK30 WME29:WME31 WMG29:WMG30 WWA29:WWA31 WWC29:WWC30 S65562:S65563 U65562 JO65562:JO65563 JQ65562 TK65562:TK65563 TM65562 ADG65562:ADG65563 ADI65562 ANC65562:ANC65563 ANE65562 AWY65562:AWY65563 AXA65562 BGU65562:BGU65563 BGW65562 BQQ65562:BQQ65563 BQS65562 CAM65562:CAM65563 CAO65562 CKI65562:CKI65563 CKK65562 CUE65562:CUE65563 CUG65562 DEA65562:DEA65563 DEC65562 DNW65562:DNW65563 DNY65562 DXS65562:DXS65563 DXU65562 EHO65562:EHO65563 EHQ65562 ERK65562:ERK65563 ERM65562 FBG65562:FBG65563 FBI65562 FLC65562:FLC65563 FLE65562 FUY65562:FUY65563 FVA65562 GEU65562:GEU65563 GEW65562 GOQ65562:GOQ65563 GOS65562 GYM65562:GYM65563 GYO65562 HII65562:HII65563 HIK65562 HSE65562:HSE65563 HSG65562 ICA65562:ICA65563 ICC65562 ILW65562:ILW65563 ILY65562 IVS65562:IVS65563 IVU65562 JFO65562:JFO65563 JFQ65562 JPK65562:JPK65563 JPM65562 JZG65562:JZG65563 JZI65562 KJC65562:KJC65563 KJE65562 KSY65562:KSY65563 KTA65562 LCU65562:LCU65563 LCW65562 LMQ65562:LMQ65563 LMS65562 LWM65562:LWM65563 LWO65562 MGI65562:MGI65563 MGK65562 MQE65562:MQE65563 MQG65562 NAA65562:NAA65563 NAC65562 NJW65562:NJW65563 NJY65562 NTS65562:NTS65563 NTU65562 ODO65562:ODO65563 ODQ65562 ONK65562:ONK65563 ONM65562 OXG65562:OXG65563 OXI65562 PHC65562:PHC65563 PHE65562 PQY65562:PQY65563 PRA65562 QAU65562:QAU65563 QAW65562 QKQ65562:QKQ65563 QKS65562 QUM65562:QUM65563 QUO65562 REI65562:REI65563 REK65562 ROE65562:ROE65563 ROG65562 RYA65562:RYA65563 RYC65562 SHW65562:SHW65563 SHY65562 SRS65562:SRS65563 SRU65562 TBO65562:TBO65563 TBQ65562 TLK65562:TLK65563 TLM65562 TVG65562:TVG65563 TVI65562 UFC65562:UFC65563 UFE65562 UOY65562:UOY65563 UPA65562 UYU65562:UYU65563 UYW65562 VIQ65562:VIQ65563 VIS65562 VSM65562:VSM65563 VSO65562 WCI65562:WCI65563 WCK65562 WME65562:WME65563 WMG65562 WWA65562:WWA65563 WWC65562 S131098:S131099 U131098 JO131098:JO131099 JQ131098 TK131098:TK131099 TM131098 ADG131098:ADG131099 ADI131098 ANC131098:ANC131099 ANE131098 AWY131098:AWY131099 AXA131098 BGU131098:BGU131099 BGW131098 BQQ131098:BQQ131099 BQS131098 CAM131098:CAM131099 CAO131098 CKI131098:CKI131099 CKK131098 CUE131098:CUE131099 CUG131098 DEA131098:DEA131099 DEC131098 DNW131098:DNW131099 DNY131098 DXS131098:DXS131099 DXU131098 EHO131098:EHO131099 EHQ131098 ERK131098:ERK131099 ERM131098 FBG131098:FBG131099 FBI131098 FLC131098:FLC131099 FLE131098 FUY131098:FUY131099 FVA131098 GEU131098:GEU131099 GEW131098 GOQ131098:GOQ131099 GOS131098 GYM131098:GYM131099 GYO131098 HII131098:HII131099 HIK131098 HSE131098:HSE131099 HSG131098 ICA131098:ICA131099 ICC131098 ILW131098:ILW131099 ILY131098 IVS131098:IVS131099 IVU131098 JFO131098:JFO131099 JFQ131098 JPK131098:JPK131099 JPM131098 JZG131098:JZG131099 JZI131098 KJC131098:KJC131099 KJE131098 KSY131098:KSY131099 KTA131098 LCU131098:LCU131099 LCW131098 LMQ131098:LMQ131099 LMS131098 LWM131098:LWM131099 LWO131098 MGI131098:MGI131099 MGK131098 MQE131098:MQE131099 MQG131098 NAA131098:NAA131099 NAC131098 NJW131098:NJW131099 NJY131098 NTS131098:NTS131099 NTU131098 ODO131098:ODO131099 ODQ131098 ONK131098:ONK131099 ONM131098 OXG131098:OXG131099 OXI131098 PHC131098:PHC131099 PHE131098 PQY131098:PQY131099 PRA131098 QAU131098:QAU131099 QAW131098 QKQ131098:QKQ131099 QKS131098 QUM131098:QUM131099 QUO131098 REI131098:REI131099 REK131098 ROE131098:ROE131099 ROG131098 RYA131098:RYA131099 RYC131098 SHW131098:SHW131099 SHY131098 SRS131098:SRS131099 SRU131098 TBO131098:TBO131099 TBQ131098 TLK131098:TLK131099 TLM131098 TVG131098:TVG131099 TVI131098 UFC131098:UFC131099 UFE131098 UOY131098:UOY131099 UPA131098 UYU131098:UYU131099 UYW131098 VIQ131098:VIQ131099 VIS131098 VSM131098:VSM131099 VSO131098 WCI131098:WCI131099 WCK131098 WME131098:WME131099 WMG131098 WWA131098:WWA131099 WWC131098 S196634:S196635 U196634 JO196634:JO196635 JQ196634 TK196634:TK196635 TM196634 ADG196634:ADG196635 ADI196634 ANC196634:ANC196635 ANE196634 AWY196634:AWY196635 AXA196634 BGU196634:BGU196635 BGW196634 BQQ196634:BQQ196635 BQS196634 CAM196634:CAM196635 CAO196634 CKI196634:CKI196635 CKK196634 CUE196634:CUE196635 CUG196634 DEA196634:DEA196635 DEC196634 DNW196634:DNW196635 DNY196634 DXS196634:DXS196635 DXU196634 EHO196634:EHO196635 EHQ196634 ERK196634:ERK196635 ERM196634 FBG196634:FBG196635 FBI196634 FLC196634:FLC196635 FLE196634 FUY196634:FUY196635 FVA196634 GEU196634:GEU196635 GEW196634 GOQ196634:GOQ196635 GOS196634 GYM196634:GYM196635 GYO196634 HII196634:HII196635 HIK196634 HSE196634:HSE196635 HSG196634 ICA196634:ICA196635 ICC196634 ILW196634:ILW196635 ILY196634 IVS196634:IVS196635 IVU196634 JFO196634:JFO196635 JFQ196634 JPK196634:JPK196635 JPM196634 JZG196634:JZG196635 JZI196634 KJC196634:KJC196635 KJE196634 KSY196634:KSY196635 KTA196634 LCU196634:LCU196635 LCW196634 LMQ196634:LMQ196635 LMS196634 LWM196634:LWM196635 LWO196634 MGI196634:MGI196635 MGK196634 MQE196634:MQE196635 MQG196634 NAA196634:NAA196635 NAC196634 NJW196634:NJW196635 NJY196634 NTS196634:NTS196635 NTU196634 ODO196634:ODO196635 ODQ196634 ONK196634:ONK196635 ONM196634 OXG196634:OXG196635 OXI196634 PHC196634:PHC196635 PHE196634 PQY196634:PQY196635 PRA196634 QAU196634:QAU196635 QAW196634 QKQ196634:QKQ196635 QKS196634 QUM196634:QUM196635 QUO196634 REI196634:REI196635 REK196634 ROE196634:ROE196635 ROG196634 RYA196634:RYA196635 RYC196634 SHW196634:SHW196635 SHY196634 SRS196634:SRS196635 SRU196634 TBO196634:TBO196635 TBQ196634 TLK196634:TLK196635 TLM196634 TVG196634:TVG196635 TVI196634 UFC196634:UFC196635 UFE196634 UOY196634:UOY196635 UPA196634 UYU196634:UYU196635 UYW196634 VIQ196634:VIQ196635 VIS196634 VSM196634:VSM196635 VSO196634 WCI196634:WCI196635 WCK196634 WME196634:WME196635 WMG196634 WWA196634:WWA196635 WWC196634 S262170:S262171 U262170 JO262170:JO262171 JQ262170 TK262170:TK262171 TM262170 ADG262170:ADG262171 ADI262170 ANC262170:ANC262171 ANE262170 AWY262170:AWY262171 AXA262170 BGU262170:BGU262171 BGW262170 BQQ262170:BQQ262171 BQS262170 CAM262170:CAM262171 CAO262170 CKI262170:CKI262171 CKK262170 CUE262170:CUE262171 CUG262170 DEA262170:DEA262171 DEC262170 DNW262170:DNW262171 DNY262170 DXS262170:DXS262171 DXU262170 EHO262170:EHO262171 EHQ262170 ERK262170:ERK262171 ERM262170 FBG262170:FBG262171 FBI262170 FLC262170:FLC262171 FLE262170 FUY262170:FUY262171 FVA262170 GEU262170:GEU262171 GEW262170 GOQ262170:GOQ262171 GOS262170 GYM262170:GYM262171 GYO262170 HII262170:HII262171 HIK262170 HSE262170:HSE262171 HSG262170 ICA262170:ICA262171 ICC262170 ILW262170:ILW262171 ILY262170 IVS262170:IVS262171 IVU262170 JFO262170:JFO262171 JFQ262170 JPK262170:JPK262171 JPM262170 JZG262170:JZG262171 JZI262170 KJC262170:KJC262171 KJE262170 KSY262170:KSY262171 KTA262170 LCU262170:LCU262171 LCW262170 LMQ262170:LMQ262171 LMS262170 LWM262170:LWM262171 LWO262170 MGI262170:MGI262171 MGK262170 MQE262170:MQE262171 MQG262170 NAA262170:NAA262171 NAC262170 NJW262170:NJW262171 NJY262170 NTS262170:NTS262171 NTU262170 ODO262170:ODO262171 ODQ262170 ONK262170:ONK262171 ONM262170 OXG262170:OXG262171 OXI262170 PHC262170:PHC262171 PHE262170 PQY262170:PQY262171 PRA262170 QAU262170:QAU262171 QAW262170 QKQ262170:QKQ262171 QKS262170 QUM262170:QUM262171 QUO262170 REI262170:REI262171 REK262170 ROE262170:ROE262171 ROG262170 RYA262170:RYA262171 RYC262170 SHW262170:SHW262171 SHY262170 SRS262170:SRS262171 SRU262170 TBO262170:TBO262171 TBQ262170 TLK262170:TLK262171 TLM262170 TVG262170:TVG262171 TVI262170 UFC262170:UFC262171 UFE262170 UOY262170:UOY262171 UPA262170 UYU262170:UYU262171 UYW262170 VIQ262170:VIQ262171 VIS262170 VSM262170:VSM262171 VSO262170 WCI262170:WCI262171 WCK262170 WME262170:WME262171 WMG262170 WWA262170:WWA262171 WWC262170 S327706:S327707 U327706 JO327706:JO327707 JQ327706 TK327706:TK327707 TM327706 ADG327706:ADG327707 ADI327706 ANC327706:ANC327707 ANE327706 AWY327706:AWY327707 AXA327706 BGU327706:BGU327707 BGW327706 BQQ327706:BQQ327707 BQS327706 CAM327706:CAM327707 CAO327706 CKI327706:CKI327707 CKK327706 CUE327706:CUE327707 CUG327706 DEA327706:DEA327707 DEC327706 DNW327706:DNW327707 DNY327706 DXS327706:DXS327707 DXU327706 EHO327706:EHO327707 EHQ327706 ERK327706:ERK327707 ERM327706 FBG327706:FBG327707 FBI327706 FLC327706:FLC327707 FLE327706 FUY327706:FUY327707 FVA327706 GEU327706:GEU327707 GEW327706 GOQ327706:GOQ327707 GOS327706 GYM327706:GYM327707 GYO327706 HII327706:HII327707 HIK327706 HSE327706:HSE327707 HSG327706 ICA327706:ICA327707 ICC327706 ILW327706:ILW327707 ILY327706 IVS327706:IVS327707 IVU327706 JFO327706:JFO327707 JFQ327706 JPK327706:JPK327707 JPM327706 JZG327706:JZG327707 JZI327706 KJC327706:KJC327707 KJE327706 KSY327706:KSY327707 KTA327706 LCU327706:LCU327707 LCW327706 LMQ327706:LMQ327707 LMS327706 LWM327706:LWM327707 LWO327706 MGI327706:MGI327707 MGK327706 MQE327706:MQE327707 MQG327706 NAA327706:NAA327707 NAC327706 NJW327706:NJW327707 NJY327706 NTS327706:NTS327707 NTU327706 ODO327706:ODO327707 ODQ327706 ONK327706:ONK327707 ONM327706 OXG327706:OXG327707 OXI327706 PHC327706:PHC327707 PHE327706 PQY327706:PQY327707 PRA327706 QAU327706:QAU327707 QAW327706 QKQ327706:QKQ327707 QKS327706 QUM327706:QUM327707 QUO327706 REI327706:REI327707 REK327706 ROE327706:ROE327707 ROG327706 RYA327706:RYA327707 RYC327706 SHW327706:SHW327707 SHY327706 SRS327706:SRS327707 SRU327706 TBO327706:TBO327707 TBQ327706 TLK327706:TLK327707 TLM327706 TVG327706:TVG327707 TVI327706 UFC327706:UFC327707 UFE327706 UOY327706:UOY327707 UPA327706 UYU327706:UYU327707 UYW327706 VIQ327706:VIQ327707 VIS327706 VSM327706:VSM327707 VSO327706 WCI327706:WCI327707 WCK327706 WME327706:WME327707 WMG327706 WWA327706:WWA327707 WWC327706 S393242:S393243 U393242 JO393242:JO393243 JQ393242 TK393242:TK393243 TM393242 ADG393242:ADG393243 ADI393242 ANC393242:ANC393243 ANE393242 AWY393242:AWY393243 AXA393242 BGU393242:BGU393243 BGW393242 BQQ393242:BQQ393243 BQS393242 CAM393242:CAM393243 CAO393242 CKI393242:CKI393243 CKK393242 CUE393242:CUE393243 CUG393242 DEA393242:DEA393243 DEC393242 DNW393242:DNW393243 DNY393242 DXS393242:DXS393243 DXU393242 EHO393242:EHO393243 EHQ393242 ERK393242:ERK393243 ERM393242 FBG393242:FBG393243 FBI393242 FLC393242:FLC393243 FLE393242 FUY393242:FUY393243 FVA393242 GEU393242:GEU393243 GEW393242 GOQ393242:GOQ393243 GOS393242 GYM393242:GYM393243 GYO393242 HII393242:HII393243 HIK393242 HSE393242:HSE393243 HSG393242 ICA393242:ICA393243 ICC393242 ILW393242:ILW393243 ILY393242 IVS393242:IVS393243 IVU393242 JFO393242:JFO393243 JFQ393242 JPK393242:JPK393243 JPM393242 JZG393242:JZG393243 JZI393242 KJC393242:KJC393243 KJE393242 KSY393242:KSY393243 KTA393242 LCU393242:LCU393243 LCW393242 LMQ393242:LMQ393243 LMS393242 LWM393242:LWM393243 LWO393242 MGI393242:MGI393243 MGK393242 MQE393242:MQE393243 MQG393242 NAA393242:NAA393243 NAC393242 NJW393242:NJW393243 NJY393242 NTS393242:NTS393243 NTU393242 ODO393242:ODO393243 ODQ393242 ONK393242:ONK393243 ONM393242 OXG393242:OXG393243 OXI393242 PHC393242:PHC393243 PHE393242 PQY393242:PQY393243 PRA393242 QAU393242:QAU393243 QAW393242 QKQ393242:QKQ393243 QKS393242 QUM393242:QUM393243 QUO393242 REI393242:REI393243 REK393242 ROE393242:ROE393243 ROG393242 RYA393242:RYA393243 RYC393242 SHW393242:SHW393243 SHY393242 SRS393242:SRS393243 SRU393242 TBO393242:TBO393243 TBQ393242 TLK393242:TLK393243 TLM393242 TVG393242:TVG393243 TVI393242 UFC393242:UFC393243 UFE393242 UOY393242:UOY393243 UPA393242 UYU393242:UYU393243 UYW393242 VIQ393242:VIQ393243 VIS393242 VSM393242:VSM393243 VSO393242 WCI393242:WCI393243 WCK393242 WME393242:WME393243 WMG393242 WWA393242:WWA393243 WWC393242"/>
    <dataValidation allowBlank="1" showInputMessage="1" showErrorMessage="1" prompt="Для выбора выполните двойной щелчок левой клавиши мыши по соответствующей ячейке." sqref="S458778:S458779 U458778 JO458778:JO458779 JQ458778 TK458778:TK458779 TM458778 ADG458778:ADG458779 ADI458778 ANC458778:ANC458779 ANE458778 AWY458778:AWY458779 AXA458778 BGU458778:BGU458779 BGW458778 BQQ458778:BQQ458779 BQS458778 CAM458778:CAM458779 CAO458778 CKI458778:CKI458779 CKK458778 CUE458778:CUE458779 CUG458778 DEA458778:DEA458779 DEC458778 DNW458778:DNW458779 DNY458778 DXS458778:DXS458779 DXU458778 EHO458778:EHO458779 EHQ458778 ERK458778:ERK458779 ERM458778 FBG458778:FBG458779 FBI458778 FLC458778:FLC458779 FLE458778 FUY458778:FUY458779 FVA458778 GEU458778:GEU458779 GEW458778 GOQ458778:GOQ458779 GOS458778 GYM458778:GYM458779 GYO458778 HII458778:HII458779 HIK458778 HSE458778:HSE458779 HSG458778 ICA458778:ICA458779 ICC458778 ILW458778:ILW458779 ILY458778 IVS458778:IVS458779 IVU458778 JFO458778:JFO458779 JFQ458778 JPK458778:JPK458779 JPM458778 JZG458778:JZG458779 JZI458778 KJC458778:KJC458779 KJE458778 KSY458778:KSY458779 KTA458778 LCU458778:LCU458779 LCW458778 LMQ458778:LMQ458779 LMS458778 LWM458778:LWM458779 LWO458778 MGI458778:MGI458779 MGK458778 MQE458778:MQE458779 MQG458778 NAA458778:NAA458779 NAC458778 NJW458778:NJW458779 NJY458778 NTS458778:NTS458779 NTU458778 ODO458778:ODO458779 ODQ458778 ONK458778:ONK458779 ONM458778 OXG458778:OXG458779 OXI458778 PHC458778:PHC458779 PHE458778 PQY458778:PQY458779 PRA458778 QAU458778:QAU458779 QAW458778 QKQ458778:QKQ458779 QKS458778 QUM458778:QUM458779 QUO458778 REI458778:REI458779 REK458778 ROE458778:ROE458779 ROG458778 RYA458778:RYA458779 RYC458778 SHW458778:SHW458779 SHY458778 SRS458778:SRS458779 SRU458778 TBO458778:TBO458779 TBQ458778 TLK458778:TLK458779 TLM458778 TVG458778:TVG458779 TVI458778 UFC458778:UFC458779 UFE458778 UOY458778:UOY458779 UPA458778 UYU458778:UYU458779 UYW458778 VIQ458778:VIQ458779 VIS458778 VSM458778:VSM458779 VSO458778 WCI458778:WCI458779 WCK458778 WME458778:WME458779 WMG458778 WWA458778:WWA458779 WWC458778 S524314:S524315 U524314 JO524314:JO524315 JQ524314 TK524314:TK524315 TM524314 ADG524314:ADG524315 ADI524314 ANC524314:ANC524315 ANE524314 AWY524314:AWY524315 AXA524314 BGU524314:BGU524315 BGW524314 BQQ524314:BQQ524315 BQS524314 CAM524314:CAM524315 CAO524314 CKI524314:CKI524315 CKK524314 CUE524314:CUE524315 CUG524314 DEA524314:DEA524315 DEC524314 DNW524314:DNW524315 DNY524314 DXS524314:DXS524315 DXU524314 EHO524314:EHO524315 EHQ524314 ERK524314:ERK524315 ERM524314 FBG524314:FBG524315 FBI524314 FLC524314:FLC524315 FLE524314 FUY524314:FUY524315 FVA524314 GEU524314:GEU524315 GEW524314 GOQ524314:GOQ524315 GOS524314 GYM524314:GYM524315 GYO524314 HII524314:HII524315 HIK524314 HSE524314:HSE524315 HSG524314 ICA524314:ICA524315 ICC524314 ILW524314:ILW524315 ILY524314 IVS524314:IVS524315 IVU524314 JFO524314:JFO524315 JFQ524314 JPK524314:JPK524315 JPM524314 JZG524314:JZG524315 JZI524314 KJC524314:KJC524315 KJE524314 KSY524314:KSY524315 KTA524314 LCU524314:LCU524315 LCW524314 LMQ524314:LMQ524315 LMS524314 LWM524314:LWM524315 LWO524314 MGI524314:MGI524315 MGK524314 MQE524314:MQE524315 MQG524314 NAA524314:NAA524315 NAC524314 NJW524314:NJW524315 NJY524314 NTS524314:NTS524315 NTU524314 ODO524314:ODO524315 ODQ524314 ONK524314:ONK524315 ONM524314 OXG524314:OXG524315 OXI524314 PHC524314:PHC524315 PHE524314 PQY524314:PQY524315 PRA524314 QAU524314:QAU524315 QAW524314 QKQ524314:QKQ524315 QKS524314 QUM524314:QUM524315 QUO524314 REI524314:REI524315 REK524314 ROE524314:ROE524315 ROG524314 RYA524314:RYA524315 RYC524314 SHW524314:SHW524315 SHY524314 SRS524314:SRS524315 SRU524314 TBO524314:TBO524315 TBQ524314 TLK524314:TLK524315 TLM524314 TVG524314:TVG524315 TVI524314 UFC524314:UFC524315 UFE524314 UOY524314:UOY524315 UPA524314 UYU524314:UYU524315 UYW524314 VIQ524314:VIQ524315 VIS524314 VSM524314:VSM524315 VSO524314 WCI524314:WCI524315 WCK524314 WME524314:WME524315 WMG524314 WWA524314:WWA524315 WWC524314 S589850:S589851 U589850 JO589850:JO589851 JQ589850 TK589850:TK589851 TM589850 ADG589850:ADG589851 ADI589850 ANC589850:ANC589851 ANE589850 AWY589850:AWY589851 AXA589850 BGU589850:BGU589851 BGW589850 BQQ589850:BQQ589851 BQS589850 CAM589850:CAM589851 CAO589850 CKI589850:CKI589851 CKK589850 CUE589850:CUE589851 CUG589850 DEA589850:DEA589851 DEC589850 DNW589850:DNW589851 DNY589850 DXS589850:DXS589851 DXU589850 EHO589850:EHO589851 EHQ589850 ERK589850:ERK589851 ERM589850 FBG589850:FBG589851 FBI589850 FLC589850:FLC589851 FLE589850 FUY589850:FUY589851 FVA589850 GEU589850:GEU589851 GEW589850 GOQ589850:GOQ589851 GOS589850 GYM589850:GYM589851 GYO589850 HII589850:HII589851 HIK589850 HSE589850:HSE589851 HSG589850 ICA589850:ICA589851 ICC589850 ILW589850:ILW589851 ILY589850 IVS589850:IVS589851 IVU589850 JFO589850:JFO589851 JFQ589850 JPK589850:JPK589851 JPM589850 JZG589850:JZG589851 JZI589850 KJC589850:KJC589851 KJE589850 KSY589850:KSY589851 KTA589850 LCU589850:LCU589851 LCW589850 LMQ589850:LMQ589851 LMS589850 LWM589850:LWM589851 LWO589850 MGI589850:MGI589851 MGK589850 MQE589850:MQE589851 MQG589850 NAA589850:NAA589851 NAC589850 NJW589850:NJW589851 NJY589850 NTS589850:NTS589851 NTU589850 ODO589850:ODO589851 ODQ589850 ONK589850:ONK589851 ONM589850 OXG589850:OXG589851 OXI589850 PHC589850:PHC589851 PHE589850 PQY589850:PQY589851 PRA589850 QAU589850:QAU589851 QAW589850 QKQ589850:QKQ589851 QKS589850 QUM589850:QUM589851 QUO589850 REI589850:REI589851 REK589850 ROE589850:ROE589851 ROG589850 RYA589850:RYA589851 RYC589850 SHW589850:SHW589851 SHY589850 SRS589850:SRS589851 SRU589850 TBO589850:TBO589851 TBQ589850 TLK589850:TLK589851 TLM589850 TVG589850:TVG589851 TVI589850 UFC589850:UFC589851 UFE589850 UOY589850:UOY589851 UPA589850 UYU589850:UYU589851 UYW589850 VIQ589850:VIQ589851 VIS589850 VSM589850:VSM589851 VSO589850 WCI589850:WCI589851 WCK589850 WME589850:WME589851 WMG589850 WWA589850:WWA589851 WWC589850 S655386:S655387 U655386 JO655386:JO655387 JQ655386 TK655386:TK655387 TM655386 ADG655386:ADG655387 ADI655386 ANC655386:ANC655387 ANE655386 AWY655386:AWY655387 AXA655386 BGU655386:BGU655387 BGW655386 BQQ655386:BQQ655387 BQS655386 CAM655386:CAM655387 CAO655386 CKI655386:CKI655387 CKK655386 CUE655386:CUE655387 CUG655386 DEA655386:DEA655387 DEC655386 DNW655386:DNW655387 DNY655386 DXS655386:DXS655387 DXU655386 EHO655386:EHO655387 EHQ655386 ERK655386:ERK655387 ERM655386 FBG655386:FBG655387 FBI655386 FLC655386:FLC655387 FLE655386 FUY655386:FUY655387 FVA655386 GEU655386:GEU655387 GEW655386 GOQ655386:GOQ655387 GOS655386 GYM655386:GYM655387 GYO655386 HII655386:HII655387 HIK655386 HSE655386:HSE655387 HSG655386 ICA655386:ICA655387 ICC655386 ILW655386:ILW655387 ILY655386 IVS655386:IVS655387 IVU655386 JFO655386:JFO655387 JFQ655386 JPK655386:JPK655387 JPM655386 JZG655386:JZG655387 JZI655386 KJC655386:KJC655387 KJE655386 KSY655386:KSY655387 KTA655386 LCU655386:LCU655387 LCW655386 LMQ655386:LMQ655387 LMS655386 LWM655386:LWM655387 LWO655386 MGI655386:MGI655387 MGK655386 MQE655386:MQE655387 MQG655386 NAA655386:NAA655387 NAC655386 NJW655386:NJW655387 NJY655386 NTS655386:NTS655387 NTU655386 ODO655386:ODO655387 ODQ655386 ONK655386:ONK655387 ONM655386 OXG655386:OXG655387 OXI655386 PHC655386:PHC655387 PHE655386 PQY655386:PQY655387 PRA655386 QAU655386:QAU655387 QAW655386 QKQ655386:QKQ655387 QKS655386 QUM655386:QUM655387 QUO655386 REI655386:REI655387 REK655386 ROE655386:ROE655387 ROG655386 RYA655386:RYA655387 RYC655386 SHW655386:SHW655387 SHY655386 SRS655386:SRS655387 SRU655386 TBO655386:TBO655387 TBQ655386 TLK655386:TLK655387 TLM655386 TVG655386:TVG655387 TVI655386 UFC655386:UFC655387 UFE655386 UOY655386:UOY655387 UPA655386 UYU655386:UYU655387 UYW655386 VIQ655386:VIQ655387 VIS655386 VSM655386:VSM655387 VSO655386 WCI655386:WCI655387 WCK655386 WME655386:WME655387 WMG655386 WWA655386:WWA655387 WWC655386 S720922:S720923 U720922 JO720922:JO720923 JQ720922 TK720922:TK720923 TM720922 ADG720922:ADG720923 ADI720922 ANC720922:ANC720923 ANE720922 AWY720922:AWY720923 AXA720922 BGU720922:BGU720923 BGW720922 BQQ720922:BQQ720923 BQS720922 CAM720922:CAM720923 CAO720922 CKI720922:CKI720923 CKK720922 CUE720922:CUE720923 CUG720922 DEA720922:DEA720923 DEC720922 DNW720922:DNW720923 DNY720922 DXS720922:DXS720923 DXU720922 EHO720922:EHO720923 EHQ720922 ERK720922:ERK720923 ERM720922 FBG720922:FBG720923 FBI720922 FLC720922:FLC720923 FLE720922 FUY720922:FUY720923 FVA720922 GEU720922:GEU720923 GEW720922 GOQ720922:GOQ720923 GOS720922 GYM720922:GYM720923 GYO720922 HII720922:HII720923 HIK720922 HSE720922:HSE720923 HSG720922 ICA720922:ICA720923 ICC720922 ILW720922:ILW720923 ILY720922 IVS720922:IVS720923 IVU720922 JFO720922:JFO720923 JFQ720922 JPK720922:JPK720923 JPM720922 JZG720922:JZG720923 JZI720922 KJC720922:KJC720923 KJE720922 KSY720922:KSY720923 KTA720922 LCU720922:LCU720923 LCW720922 LMQ720922:LMQ720923 LMS720922 LWM720922:LWM720923 LWO720922 MGI720922:MGI720923 MGK720922 MQE720922:MQE720923 MQG720922 NAA720922:NAA720923 NAC720922 NJW720922:NJW720923 NJY720922 NTS720922:NTS720923 NTU720922 ODO720922:ODO720923 ODQ720922 ONK720922:ONK720923 ONM720922 OXG720922:OXG720923 OXI720922 PHC720922:PHC720923 PHE720922 PQY720922:PQY720923 PRA720922 QAU720922:QAU720923 QAW720922 QKQ720922:QKQ720923 QKS720922 QUM720922:QUM720923 QUO720922 REI720922:REI720923 REK720922 ROE720922:ROE720923 ROG720922 RYA720922:RYA720923 RYC720922 SHW720922:SHW720923 SHY720922 SRS720922:SRS720923 SRU720922 TBO720922:TBO720923 TBQ720922 TLK720922:TLK720923 TLM720922 TVG720922:TVG720923 TVI720922 UFC720922:UFC720923 UFE720922 UOY720922:UOY720923 UPA720922 UYU720922:UYU720923 UYW720922 VIQ720922:VIQ720923 VIS720922 VSM720922:VSM720923 VSO720922 WCI720922:WCI720923 WCK720922 WME720922:WME720923 WMG720922 WWA720922:WWA720923 WWC720922 S786458:S786459 U786458 JO786458:JO786459 JQ786458 TK786458:TK786459 TM786458 ADG786458:ADG786459 ADI786458 ANC786458:ANC786459 ANE786458 AWY786458:AWY786459 AXA786458 BGU786458:BGU786459 BGW786458 BQQ786458:BQQ786459 BQS786458 CAM786458:CAM786459 CAO786458 CKI786458:CKI786459 CKK786458 CUE786458:CUE786459 CUG786458 DEA786458:DEA786459 DEC786458 DNW786458:DNW786459 DNY786458 DXS786458:DXS786459 DXU786458 EHO786458:EHO786459 EHQ786458 ERK786458:ERK786459 ERM786458 FBG786458:FBG786459 FBI786458 FLC786458:FLC786459 FLE786458 FUY786458:FUY786459 FVA786458 GEU786458:GEU786459 GEW786458 GOQ786458:GOQ786459 GOS786458 GYM786458:GYM786459 GYO786458 HII786458:HII786459 HIK786458 HSE786458:HSE786459 HSG786458 ICA786458:ICA786459 ICC786458 ILW786458:ILW786459 ILY786458 IVS786458:IVS786459 IVU786458 JFO786458:JFO786459 JFQ786458 JPK786458:JPK786459 JPM786458 JZG786458:JZG786459 JZI786458 KJC786458:KJC786459 KJE786458 KSY786458:KSY786459 KTA786458 LCU786458:LCU786459 LCW786458 LMQ786458:LMQ786459 LMS786458 LWM786458:LWM786459 LWO786458 MGI786458:MGI786459 MGK786458 MQE786458:MQE786459 MQG786458 NAA786458:NAA786459 NAC786458 NJW786458:NJW786459 NJY786458 NTS786458:NTS786459 NTU786458 ODO786458:ODO786459 ODQ786458 ONK786458:ONK786459 ONM786458 OXG786458:OXG786459 OXI786458 PHC786458:PHC786459 PHE786458 PQY786458:PQY786459 PRA786458 QAU786458:QAU786459 QAW786458 QKQ786458:QKQ786459 QKS786458 QUM786458:QUM786459 QUO786458 REI786458:REI786459 REK786458 ROE786458:ROE786459 ROG786458 RYA786458:RYA786459 RYC786458 SHW786458:SHW786459 SHY786458 SRS786458:SRS786459 SRU786458 TBO786458:TBO786459 TBQ786458 TLK786458:TLK786459 TLM786458 TVG786458:TVG786459 TVI786458 UFC786458:UFC786459 UFE786458 UOY786458:UOY786459 UPA786458 UYU786458:UYU786459 UYW786458 VIQ786458:VIQ786459 VIS786458 VSM786458:VSM786459 VSO786458 WCI786458:WCI786459 WCK786458 WME786458:WME786459 WMG786458 WWA786458:WWA786459 WWC786458 S851994:S851995 U851994 JO851994:JO851995 JQ851994 TK851994:TK851995 TM851994 ADG851994:ADG851995 ADI851994 ANC851994:ANC851995 ANE851994 AWY851994:AWY851995 AXA851994 BGU851994:BGU851995 BGW851994 BQQ851994:BQQ851995 BQS851994 CAM851994:CAM851995 CAO851994 CKI851994:CKI851995 CKK851994 CUE851994:CUE851995 CUG851994 DEA851994:DEA851995 DEC851994 DNW851994:DNW851995 DNY851994 DXS851994:DXS851995 DXU851994 EHO851994:EHO851995 EHQ851994 ERK851994:ERK851995 ERM851994 FBG851994:FBG851995 FBI851994 FLC851994:FLC851995 FLE851994 FUY851994:FUY851995 FVA851994 GEU851994:GEU851995 GEW851994 GOQ851994:GOQ851995 GOS851994 GYM851994:GYM851995 GYO851994 HII851994:HII851995 HIK851994 HSE851994:HSE851995 HSG851994 ICA851994:ICA851995 ICC851994 ILW851994:ILW851995 ILY851994 IVS851994:IVS851995 IVU851994 JFO851994:JFO851995 JFQ851994 JPK851994:JPK851995 JPM851994 JZG851994:JZG851995 JZI851994 KJC851994:KJC851995 KJE851994 KSY851994:KSY851995 KTA851994 LCU851994:LCU851995 LCW851994 LMQ851994:LMQ851995 LMS851994 LWM851994:LWM851995 LWO851994 MGI851994:MGI851995 MGK851994 MQE851994:MQE851995 MQG851994 NAA851994:NAA851995 NAC851994 NJW851994:NJW851995 NJY851994 NTS851994:NTS851995 NTU851994 ODO851994:ODO851995 ODQ851994 ONK851994:ONK851995 ONM851994 OXG851994:OXG851995 OXI851994 PHC851994:PHC851995 PHE851994 PQY851994:PQY851995 PRA851994 QAU851994:QAU851995 QAW851994 QKQ851994:QKQ851995 QKS851994 QUM851994:QUM851995 QUO851994 REI851994:REI851995 REK851994 ROE851994:ROE851995 ROG851994 RYA851994:RYA851995 RYC851994 SHW851994:SHW851995 SHY851994 SRS851994:SRS851995 SRU851994 TBO851994:TBO851995 TBQ851994 TLK851994:TLK851995 TLM851994 TVG851994:TVG851995 TVI851994 UFC851994:UFC851995 UFE851994 UOY851994:UOY851995 UPA851994 UYU851994:UYU851995 UYW851994 VIQ851994:VIQ851995 VIS851994 VSM851994:VSM851995 VSO851994 WCI851994:WCI851995 WCK851994 WME851994:WME851995 WMG851994 WWA851994:WWA851995 WWC851994 S917530:S917531 U917530 JO917530:JO917531 JQ917530 TK917530:TK917531 TM917530 ADG917530:ADG917531 ADI917530 ANC917530:ANC917531 ANE917530 AWY917530:AWY917531 AXA917530 BGU917530:BGU917531 BGW917530 BQQ917530:BQQ917531 BQS917530 CAM917530:CAM917531 CAO917530 CKI917530:CKI917531 CKK917530 CUE917530:CUE917531 CUG917530 DEA917530:DEA917531 DEC917530 DNW917530:DNW917531 DNY917530 DXS917530:DXS917531 DXU917530 EHO917530:EHO917531 EHQ917530 ERK917530:ERK917531 ERM917530 FBG917530:FBG917531 FBI917530 FLC917530:FLC917531 FLE917530 FUY917530:FUY917531 FVA917530 GEU917530:GEU917531 GEW917530 GOQ917530:GOQ917531 GOS917530 GYM917530:GYM917531 GYO917530 HII917530:HII917531 HIK917530 HSE917530:HSE917531 HSG917530 ICA917530:ICA917531 ICC917530 ILW917530:ILW917531 ILY917530 IVS917530:IVS917531 IVU917530 JFO917530:JFO917531 JFQ917530 JPK917530:JPK917531 JPM917530 JZG917530:JZG917531 JZI917530 KJC917530:KJC917531 KJE917530 KSY917530:KSY917531 KTA917530 LCU917530:LCU917531 LCW917530 LMQ917530:LMQ917531 LMS917530 LWM917530:LWM917531 LWO917530 MGI917530:MGI917531 MGK917530 MQE917530:MQE917531 MQG917530 NAA917530:NAA917531 NAC917530 NJW917530:NJW917531 NJY917530 NTS917530:NTS917531 NTU917530 ODO917530:ODO917531 ODQ917530 ONK917530:ONK917531 ONM917530 OXG917530:OXG917531 OXI917530 PHC917530:PHC917531 PHE917530 PQY917530:PQY917531 PRA917530 QAU917530:QAU917531 QAW917530 QKQ917530:QKQ917531 QKS917530 QUM917530:QUM917531 QUO917530 REI917530:REI917531 REK917530 ROE917530:ROE917531 ROG917530 RYA917530:RYA917531 RYC917530 SHW917530:SHW917531 SHY917530 SRS917530:SRS917531 SRU917530 TBO917530:TBO917531 TBQ917530 TLK917530:TLK917531 TLM917530 TVG917530:TVG917531 TVI917530 UFC917530:UFC917531 UFE917530 UOY917530:UOY917531 UPA917530 UYU917530:UYU917531 UYW917530 VIQ917530:VIQ917531 VIS917530 VSM917530:VSM917531 VSO917530 WCI917530:WCI917531 WCK917530 WME917530:WME917531 WMG917530 WWA917530:WWA917531 WWC917530"/>
    <dataValidation allowBlank="1" showInputMessage="1" showErrorMessage="1" prompt="Для выбора выполните двойной щелчок левой клавиши мыши по соответствующей ячейке." sqref="S983066:S983067 U983066 JO983066:JO983067 JQ983066 TK983066:TK983067 TM983066 ADG983066:ADG983067 ADI983066 ANC983066:ANC983067 ANE983066 AWY983066:AWY983067 AXA983066 BGU983066:BGU983067 BGW983066 BQQ983066:BQQ983067 BQS983066 CAM983066:CAM983067 CAO983066 CKI983066:CKI983067 CKK983066 CUE983066:CUE983067 CUG983066 DEA983066:DEA983067 DEC983066 DNW983066:DNW983067 DNY983066 DXS983066:DXS983067 DXU983066 EHO983066:EHO983067 EHQ983066 ERK983066:ERK983067 ERM983066 FBG983066:FBG983067 FBI983066 FLC983066:FLC983067 FLE983066 FUY983066:FUY983067 FVA983066 GEU983066:GEU983067 GEW983066 GOQ983066:GOQ983067 GOS983066 GYM983066:GYM983067 GYO983066 HII983066:HII983067 HIK983066 HSE983066:HSE983067 HSG983066 ICA983066:ICA983067 ICC983066 ILW983066:ILW983067 ILY983066 IVS983066:IVS983067 IVU983066 JFO983066:JFO983067 JFQ983066 JPK983066:JPK983067 JPM983066 JZG983066:JZG983067 JZI983066 KJC983066:KJC983067 KJE983066 KSY983066:KSY983067 KTA983066 LCU983066:LCU983067 LCW983066 LMQ983066:LMQ983067 LMS983066 LWM983066:LWM983067 LWO983066 MGI983066:MGI983067 MGK983066 MQE983066:MQE983067 MQG983066 NAA983066:NAA983067 NAC983066 NJW983066:NJW983067 NJY983066 NTS983066:NTS983067 NTU983066 ODO983066:ODO983067 ODQ983066 ONK983066:ONK983067 ONM983066 OXG983066:OXG983067 OXI983066 PHC983066:PHC983067 PHE983066 PQY983066:PQY983067 PRA983066 QAU983066:QAU983067 QAW983066 QKQ983066:QKQ983067 QKS983066 QUM983066:QUM983067 QUO983066 REI983066:REI983067 REK983066 ROE983066:ROE983067 ROG983066 RYA983066:RYA983067 RYC983066 SHW983066:SHW983067 SHY983066 SRS983066:SRS983067 SRU983066 TBO983066:TBO983067 TBQ983066 TLK983066:TLK983067 TLM983066 TVG983066:TVG983067 TVI983066 UFC983066:UFC983067 UFE983066 UOY983066:UOY983067 UPA983066 UYU983066:UYU983067 UYW983066 VIQ983066:VIQ983067 VIS983066 VSM983066:VSM983067 VSO983066 WCI983066:WCI983067 WCK983066 WME983066:WME983067 WMG983066 WWA983066:WWA983067 WWC983066"/>
    <dataValidation type="list" allowBlank="1" showInputMessage="1" showErrorMessage="1" prompt="Выберите значение из списка" errorTitle="Ошибка" error="Выберите значение из списка" sqref="O23:V23 O28:V28">
      <formula1>kind_of_cons</formula1>
    </dataValidation>
    <dataValidation type="decimal" allowBlank="1" showErrorMessage="1" errorTitle="Ошибка" error="Допускается ввод только действительных чисел!" sqref="O24:O25 O29:O30">
      <formula1>-9.99999999999999E+23</formula1>
      <formula2>9.99999999999999E+23</formula2>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10ab494-08b7-4110-bf35-0eb93526dba7}">
  <sheetPr codeName="List05_5">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173" hidden="1" customWidth="1"/>
    <col min="2" max="4" width="3.71428571428571" style="161" hidden="1" customWidth="1"/>
    <col min="5" max="5" width="3.71428571428571" style="56" customWidth="1"/>
    <col min="6" max="6" width="9.71428571428571" style="35" customWidth="1"/>
    <col min="7" max="7" width="37.7142857142857" style="35" customWidth="1"/>
    <col min="8" max="8" width="66.8571428571429" style="35" customWidth="1"/>
    <col min="9" max="9" width="115.714285714286" style="35" customWidth="1"/>
    <col min="10" max="11" width="10.5714285714286" style="161"/>
    <col min="12" max="12" width="11.1428571428571" style="161" customWidth="1"/>
    <col min="13" max="20" width="10.5714285714286" style="161"/>
    <col min="21" max="16384" width="10.5714285714286" style="35"/>
  </cols>
  <sheetData>
    <row r="1" spans="1:1" ht="3" customHeight="1">
      <c r="A1" s="173" t="s">
        <v>64</v>
      </c>
    </row>
    <row r="2" spans="6:9" ht="22.5">
      <c r="F2" s="1151" t="s">
        <v>447</v>
      </c>
      <c r="G2" s="1152"/>
      <c r="H2" s="1153"/>
      <c r="I2" s="334"/>
    </row>
    <row r="3" ht="3" customHeight="1"/>
    <row r="4" spans="1:20" s="150" customFormat="1" ht="11.25">
      <c r="A4" s="172"/>
      <c r="B4" s="172"/>
      <c r="C4" s="172"/>
      <c r="D4" s="172"/>
      <c r="F4" s="1118" t="s">
        <v>422</v>
      </c>
      <c r="G4" s="1118"/>
      <c r="H4" s="1118"/>
      <c r="I4" s="1154" t="s">
        <v>423</v>
      </c>
      <c r="J4" s="172"/>
      <c r="K4" s="172"/>
      <c r="L4" s="172"/>
      <c r="M4" s="172"/>
      <c r="N4" s="172"/>
      <c r="O4" s="172"/>
      <c r="P4" s="172"/>
      <c r="Q4" s="172"/>
      <c r="R4" s="172"/>
      <c r="S4" s="172"/>
      <c r="T4" s="172"/>
    </row>
    <row r="5" spans="1:20" s="150" customFormat="1" ht="11.25" customHeight="1">
      <c r="A5" s="172"/>
      <c r="B5" s="172"/>
      <c r="C5" s="172"/>
      <c r="D5" s="172"/>
      <c r="F5" s="240" t="s">
        <v>87</v>
      </c>
      <c r="G5" s="255" t="s">
        <v>425</v>
      </c>
      <c r="H5" s="239" t="s">
        <v>416</v>
      </c>
      <c r="I5" s="1154"/>
      <c r="J5" s="172"/>
      <c r="K5" s="172"/>
      <c r="L5" s="172"/>
      <c r="M5" s="172"/>
      <c r="N5" s="172"/>
      <c r="O5" s="172"/>
      <c r="P5" s="172"/>
      <c r="Q5" s="172"/>
      <c r="R5" s="172"/>
      <c r="S5" s="172"/>
      <c r="T5" s="172"/>
    </row>
    <row r="6" spans="1:20" s="150" customFormat="1" ht="12" customHeight="1">
      <c r="A6" s="172"/>
      <c r="B6" s="172"/>
      <c r="C6" s="172"/>
      <c r="D6" s="172"/>
      <c r="F6" s="241" t="s">
        <v>88</v>
      </c>
      <c r="G6" s="243">
        <v>2</v>
      </c>
      <c r="H6" s="244">
        <v>3</v>
      </c>
      <c r="I6" s="242">
        <v>4</v>
      </c>
      <c r="J6" s="172">
        <v>4</v>
      </c>
      <c r="K6" s="172"/>
      <c r="L6" s="172"/>
      <c r="M6" s="172"/>
      <c r="N6" s="172"/>
      <c r="O6" s="172"/>
      <c r="P6" s="172"/>
      <c r="Q6" s="172"/>
      <c r="R6" s="172"/>
      <c r="S6" s="172"/>
      <c r="T6" s="172"/>
    </row>
    <row r="7" spans="1:20" s="150" customFormat="1" ht="18.75">
      <c r="A7" s="172"/>
      <c r="B7" s="172"/>
      <c r="C7" s="172"/>
      <c r="D7" s="172"/>
      <c r="F7" s="254">
        <v>1</v>
      </c>
      <c r="G7" s="317" t="s">
        <v>448</v>
      </c>
      <c r="H7" s="238" t="str">
        <f>IF(dateCh="","",dateCh)</f>
        <v>02.05.2023</v>
      </c>
      <c r="I7" s="155" t="s">
        <v>449</v>
      </c>
      <c r="J7" s="253"/>
      <c r="K7" s="172"/>
      <c r="L7" s="172"/>
      <c r="M7" s="172"/>
      <c r="N7" s="172"/>
      <c r="O7" s="172"/>
      <c r="P7" s="172"/>
      <c r="Q7" s="172"/>
      <c r="R7" s="172"/>
      <c r="S7" s="172"/>
      <c r="T7" s="172"/>
    </row>
    <row r="8" spans="1:20" s="150" customFormat="1" ht="45">
      <c r="A8" s="1155">
        <v>1</v>
      </c>
      <c r="B8" s="172"/>
      <c r="C8" s="172"/>
      <c r="D8" s="172"/>
      <c r="F8" s="254" t="str">
        <f>"2."&amp;mergeValue(A8)</f>
        <v>2.1</v>
      </c>
      <c r="G8" s="317" t="s">
        <v>450</v>
      </c>
      <c r="H8" s="238"/>
      <c r="I8" s="155" t="s">
        <v>538</v>
      </c>
      <c r="J8" s="253"/>
      <c r="K8" s="172"/>
      <c r="L8" s="172"/>
      <c r="M8" s="172"/>
      <c r="N8" s="172"/>
      <c r="O8" s="172"/>
      <c r="P8" s="172"/>
      <c r="Q8" s="172"/>
      <c r="R8" s="172"/>
      <c r="S8" s="172"/>
      <c r="T8" s="172"/>
    </row>
    <row r="9" spans="1:20" s="150" customFormat="1" ht="22.5">
      <c r="A9" s="1155"/>
      <c r="B9" s="172"/>
      <c r="C9" s="172"/>
      <c r="D9" s="172"/>
      <c r="F9" s="254" t="str">
        <f>"3."&amp;mergeValue(A9)</f>
        <v>3.1</v>
      </c>
      <c r="G9" s="317" t="s">
        <v>451</v>
      </c>
      <c r="H9" s="238"/>
      <c r="I9" s="155" t="s">
        <v>537</v>
      </c>
      <c r="J9" s="253"/>
      <c r="K9" s="172"/>
      <c r="L9" s="172"/>
      <c r="M9" s="172"/>
      <c r="N9" s="172"/>
      <c r="O9" s="172"/>
      <c r="P9" s="172"/>
      <c r="Q9" s="172"/>
      <c r="R9" s="172"/>
      <c r="S9" s="172"/>
      <c r="T9" s="172"/>
    </row>
    <row r="10" spans="1:20" s="150" customFormat="1" ht="22.5">
      <c r="A10" s="1155"/>
      <c r="B10" s="172"/>
      <c r="C10" s="172"/>
      <c r="D10" s="172"/>
      <c r="F10" s="254" t="str">
        <f>"4."&amp;mergeValue(A10)</f>
        <v>4.1</v>
      </c>
      <c r="G10" s="317" t="s">
        <v>452</v>
      </c>
      <c r="H10" s="239" t="s">
        <v>426</v>
      </c>
      <c r="I10" s="155"/>
      <c r="J10" s="253"/>
      <c r="K10" s="172"/>
      <c r="L10" s="172"/>
      <c r="M10" s="172"/>
      <c r="N10" s="172"/>
      <c r="O10" s="172"/>
      <c r="P10" s="172"/>
      <c r="Q10" s="172"/>
      <c r="R10" s="172"/>
      <c r="S10" s="172"/>
      <c r="T10" s="172"/>
    </row>
    <row r="11" spans="1:20" s="150" customFormat="1" ht="18.75">
      <c r="A11" s="1155"/>
      <c r="B11" s="1155">
        <v>1</v>
      </c>
      <c r="C11" s="262"/>
      <c r="D11" s="262"/>
      <c r="F11" s="254" t="str">
        <f>"4."&amp;mergeValue(A11)&amp;"."&amp;mergeValue(B11)</f>
        <v>4.1.1</v>
      </c>
      <c r="G11" s="245" t="s">
        <v>540</v>
      </c>
      <c r="H11" s="238" t="str">
        <f>IF(region_name="","",region_name)</f>
        <v>Свердловская область</v>
      </c>
      <c r="I11" s="155" t="s">
        <v>455</v>
      </c>
      <c r="J11" s="253"/>
      <c r="K11" s="172"/>
      <c r="L11" s="172"/>
      <c r="M11" s="172"/>
      <c r="N11" s="172"/>
      <c r="O11" s="172"/>
      <c r="P11" s="172"/>
      <c r="Q11" s="172"/>
      <c r="R11" s="172"/>
      <c r="S11" s="172"/>
      <c r="T11" s="172"/>
    </row>
    <row r="12" spans="1:20" s="150" customFormat="1" ht="22.5">
      <c r="A12" s="1155"/>
      <c r="B12" s="1155"/>
      <c r="C12" s="1155">
        <v>1</v>
      </c>
      <c r="D12" s="262"/>
      <c r="F12" s="254" t="str">
        <f>"4."&amp;mergeValue(A12)&amp;"."&amp;mergeValue(B12)&amp;"."&amp;mergeValue(C12)</f>
        <v>4.1.1.1</v>
      </c>
      <c r="G12" s="259" t="s">
        <v>453</v>
      </c>
      <c r="H12" s="238"/>
      <c r="I12" s="155" t="s">
        <v>456</v>
      </c>
      <c r="J12" s="253"/>
      <c r="K12" s="172"/>
      <c r="L12" s="172"/>
      <c r="M12" s="172"/>
      <c r="N12" s="172"/>
      <c r="O12" s="172"/>
      <c r="P12" s="172"/>
      <c r="Q12" s="172"/>
      <c r="R12" s="172"/>
      <c r="S12" s="172"/>
      <c r="T12" s="172"/>
    </row>
    <row r="13" spans="1:20" s="150" customFormat="1" ht="39" customHeight="1">
      <c r="A13" s="1155"/>
      <c r="B13" s="1155"/>
      <c r="C13" s="1155"/>
      <c r="D13" s="262">
        <v>1</v>
      </c>
      <c r="F13" s="254" t="str">
        <f>"4."&amp;mergeValue(A13)&amp;"."&amp;mergeValue(B13)&amp;"."&amp;mergeValue(C13)&amp;"."&amp;mergeValue(D13)</f>
        <v>4.1.1.1.1</v>
      </c>
      <c r="G13" s="320" t="s">
        <v>454</v>
      </c>
      <c r="H13" s="238"/>
      <c r="I13" s="1156" t="s">
        <v>539</v>
      </c>
      <c r="J13" s="253"/>
      <c r="K13" s="172"/>
      <c r="L13" s="172"/>
      <c r="M13" s="172"/>
      <c r="N13" s="172"/>
      <c r="O13" s="172"/>
      <c r="P13" s="172"/>
      <c r="Q13" s="172"/>
      <c r="R13" s="172"/>
      <c r="S13" s="172"/>
      <c r="T13" s="172"/>
    </row>
    <row r="14" spans="1:20" s="150" customFormat="1" ht="18.75">
      <c r="A14" s="1155"/>
      <c r="B14" s="1155"/>
      <c r="C14" s="1155"/>
      <c r="D14" s="262"/>
      <c r="F14" s="256"/>
      <c r="G14" s="112" t="s">
        <v>3</v>
      </c>
      <c r="H14" s="261"/>
      <c r="I14" s="1156"/>
      <c r="J14" s="253"/>
      <c r="K14" s="172"/>
      <c r="L14" s="172"/>
      <c r="M14" s="172"/>
      <c r="N14" s="172"/>
      <c r="O14" s="172"/>
      <c r="P14" s="172"/>
      <c r="Q14" s="172"/>
      <c r="R14" s="172"/>
      <c r="S14" s="172"/>
      <c r="T14" s="172"/>
    </row>
    <row r="15" spans="1:20" s="150" customFormat="1" ht="18.75">
      <c r="A15" s="1155"/>
      <c r="B15" s="1155"/>
      <c r="C15" s="262"/>
      <c r="D15" s="262"/>
      <c r="F15" s="321"/>
      <c r="G15" s="154" t="s">
        <v>378</v>
      </c>
      <c r="H15" s="322"/>
      <c r="I15" s="323"/>
      <c r="J15" s="253"/>
      <c r="K15" s="172"/>
      <c r="L15" s="172"/>
      <c r="M15" s="172"/>
      <c r="N15" s="172"/>
      <c r="O15" s="172"/>
      <c r="P15" s="172"/>
      <c r="Q15" s="172"/>
      <c r="R15" s="172"/>
      <c r="S15" s="172"/>
      <c r="T15" s="172"/>
    </row>
    <row r="16" spans="1:20" s="150" customFormat="1" ht="18.75">
      <c r="A16" s="1155"/>
      <c r="B16" s="172"/>
      <c r="C16" s="172"/>
      <c r="D16" s="172"/>
      <c r="F16" s="256"/>
      <c r="G16" s="117" t="s">
        <v>460</v>
      </c>
      <c r="H16" s="257"/>
      <c r="I16" s="258"/>
      <c r="J16" s="253"/>
      <c r="K16" s="172"/>
      <c r="L16" s="172"/>
      <c r="M16" s="172"/>
      <c r="N16" s="172"/>
      <c r="O16" s="172"/>
      <c r="P16" s="172"/>
      <c r="Q16" s="172"/>
      <c r="R16" s="172"/>
      <c r="S16" s="172"/>
      <c r="T16" s="172"/>
    </row>
    <row r="17" spans="1:20" s="150" customFormat="1" ht="18.75">
      <c r="A17" s="172"/>
      <c r="B17" s="172"/>
      <c r="C17" s="172"/>
      <c r="D17" s="172"/>
      <c r="F17" s="256"/>
      <c r="G17" s="126" t="s">
        <v>459</v>
      </c>
      <c r="H17" s="257"/>
      <c r="I17" s="258"/>
      <c r="J17" s="253"/>
      <c r="K17" s="172"/>
      <c r="L17" s="172"/>
      <c r="M17" s="172"/>
      <c r="N17" s="172"/>
      <c r="O17" s="172"/>
      <c r="P17" s="172"/>
      <c r="Q17" s="172"/>
      <c r="R17" s="172"/>
      <c r="S17" s="172"/>
      <c r="T17" s="172"/>
    </row>
    <row r="18" spans="1:20" s="247" customFormat="1" ht="3" customHeight="1">
      <c r="A18" s="248"/>
      <c r="B18" s="248"/>
      <c r="C18" s="248"/>
      <c r="D18" s="248"/>
      <c r="F18" s="263"/>
      <c r="G18" s="264"/>
      <c r="H18" s="265"/>
      <c r="I18" s="266"/>
      <c r="J18" s="248"/>
      <c r="K18" s="248"/>
      <c r="L18" s="248"/>
      <c r="M18" s="248"/>
      <c r="N18" s="248"/>
      <c r="O18" s="248"/>
      <c r="P18" s="248"/>
      <c r="Q18" s="248"/>
      <c r="R18" s="248"/>
      <c r="S18" s="248"/>
      <c r="T18" s="248"/>
    </row>
    <row r="19" spans="1:20" s="247" customFormat="1" ht="15" customHeight="1">
      <c r="A19" s="248"/>
      <c r="B19" s="248"/>
      <c r="C19" s="248"/>
      <c r="D19" s="248"/>
      <c r="F19" s="246"/>
      <c r="G19" s="1150" t="s">
        <v>541</v>
      </c>
      <c r="H19" s="1150"/>
      <c r="I19" s="184"/>
      <c r="J19" s="248"/>
      <c r="K19" s="248"/>
      <c r="L19" s="248"/>
      <c r="M19" s="248"/>
      <c r="N19" s="248"/>
      <c r="O19" s="248"/>
      <c r="P19" s="248"/>
      <c r="Q19" s="248"/>
      <c r="R19" s="248"/>
      <c r="S19" s="248"/>
      <c r="T19" s="248"/>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139952e-74e3-4c0e-9022-ac2797b2b4c4}">
  <sheetPr codeName="List06_5">
    <tabColor rgb="FFEAEBEE"/>
    <pageSetUpPr fitToPage="1"/>
  </sheetPr>
  <dimension ref="A4:AG36"/>
  <sheetViews>
    <sheetView showGridLines="0" workbookViewId="0" topLeftCell="I4">
      <selection pane="topLeft" activeCell="A1" sqref="A1"/>
    </sheetView>
  </sheetViews>
  <sheetFormatPr defaultColWidth="10.5736607142857" defaultRowHeight="14.25"/>
  <cols>
    <col min="1" max="6" width="10.5714285714286" style="392" hidden="1" customWidth="1"/>
    <col min="7" max="8" width="11.1428571428571" style="398" hidden="1" customWidth="1"/>
    <col min="9" max="9" width="3.71428571428571" style="375" customWidth="1"/>
    <col min="10" max="11" width="3.71428571428571" style="374" customWidth="1"/>
    <col min="12" max="12" width="12.7142857142857" style="368" customWidth="1"/>
    <col min="13" max="13" width="44.7142857142857" style="368" customWidth="1"/>
    <col min="14" max="14" width="1.71428571428571" style="368" hidden="1" customWidth="1"/>
    <col min="15" max="21" width="23.7142857142857" style="368" hidden="1" customWidth="1"/>
    <col min="22" max="22" width="1.71428571428571" style="368" hidden="1" customWidth="1"/>
    <col min="23" max="23" width="11.7142857142857" style="368" customWidth="1"/>
    <col min="24" max="24" width="3.71428571428571" style="368" customWidth="1"/>
    <col min="25" max="25" width="11.7142857142857" style="368" customWidth="1"/>
    <col min="26" max="26" width="8.57142857142857" style="368" hidden="1" customWidth="1"/>
    <col min="27" max="27" width="4.71428571428571" style="368" customWidth="1"/>
    <col min="28" max="28" width="115.714285714286" style="368" customWidth="1"/>
    <col min="29" max="33" width="10.5714285714286" style="392"/>
    <col min="34" max="249" width="10.5714285714286" style="368"/>
    <col min="250" max="257" width="0" style="368" hidden="1" customWidth="1"/>
    <col min="258" max="260" width="3.71428571428571" style="368" customWidth="1"/>
    <col min="261" max="261" width="12.7142857142857" style="368" customWidth="1"/>
    <col min="262" max="262" width="47.4285714285714" style="368" customWidth="1"/>
    <col min="263" max="271" width="0" style="368" hidden="1" customWidth="1"/>
    <col min="272" max="272" width="11.7142857142857" style="368" customWidth="1"/>
    <col min="273" max="273" width="6.42857142857143" style="368" customWidth="1"/>
    <col min="274" max="274" width="11.7142857142857" style="368" customWidth="1"/>
    <col min="275" max="275" width="0" style="368" hidden="1" customWidth="1"/>
    <col min="276" max="276" width="3.71428571428571" style="368" customWidth="1"/>
    <col min="277" max="277" width="11.1428571428571" style="368" customWidth="1"/>
    <col min="278" max="505" width="10.5714285714286" style="368"/>
    <col min="506" max="513" width="0" style="368" hidden="1" customWidth="1"/>
    <col min="514" max="516" width="3.71428571428571" style="368" customWidth="1"/>
    <col min="517" max="517" width="12.7142857142857" style="368" customWidth="1"/>
    <col min="518" max="518" width="47.4285714285714" style="368" customWidth="1"/>
    <col min="519" max="527" width="0" style="368" hidden="1" customWidth="1"/>
    <col min="528" max="528" width="11.7142857142857" style="368" customWidth="1"/>
    <col min="529" max="529" width="6.42857142857143" style="368" customWidth="1"/>
    <col min="530" max="530" width="11.7142857142857" style="368" customWidth="1"/>
    <col min="531" max="531" width="0" style="368" hidden="1" customWidth="1"/>
    <col min="532" max="532" width="3.71428571428571" style="368" customWidth="1"/>
    <col min="533" max="533" width="11.1428571428571" style="368" customWidth="1"/>
    <col min="534" max="761" width="10.5714285714286" style="368"/>
    <col min="762" max="769" width="0" style="368" hidden="1" customWidth="1"/>
    <col min="770" max="772" width="3.71428571428571" style="368" customWidth="1"/>
    <col min="773" max="773" width="12.7142857142857" style="368" customWidth="1"/>
    <col min="774" max="774" width="47.4285714285714" style="368" customWidth="1"/>
    <col min="775" max="783" width="0" style="368" hidden="1" customWidth="1"/>
    <col min="784" max="784" width="11.7142857142857" style="368" customWidth="1"/>
    <col min="785" max="785" width="6.42857142857143" style="368" customWidth="1"/>
    <col min="786" max="786" width="11.7142857142857" style="368" customWidth="1"/>
    <col min="787" max="787" width="0" style="368" hidden="1" customWidth="1"/>
    <col min="788" max="788" width="3.71428571428571" style="368" customWidth="1"/>
    <col min="789" max="789" width="11.1428571428571" style="368" customWidth="1"/>
    <col min="790" max="1017" width="10.5714285714286" style="368"/>
    <col min="1018" max="1025" width="0" style="368" hidden="1" customWidth="1"/>
    <col min="1026" max="1028" width="3.71428571428571" style="368" customWidth="1"/>
    <col min="1029" max="1029" width="12.7142857142857" style="368" customWidth="1"/>
    <col min="1030" max="1030" width="47.4285714285714" style="368" customWidth="1"/>
    <col min="1031" max="1039" width="0" style="368" hidden="1" customWidth="1"/>
    <col min="1040" max="1040" width="11.7142857142857" style="368" customWidth="1"/>
    <col min="1041" max="1041" width="6.42857142857143" style="368" customWidth="1"/>
    <col min="1042" max="1042" width="11.7142857142857" style="368" customWidth="1"/>
    <col min="1043" max="1043" width="0" style="368" hidden="1" customWidth="1"/>
    <col min="1044" max="1044" width="3.71428571428571" style="368" customWidth="1"/>
    <col min="1045" max="1045" width="11.1428571428571" style="368" customWidth="1"/>
    <col min="1046" max="1273" width="10.5714285714286" style="368"/>
    <col min="1274" max="1281" width="0" style="368" hidden="1" customWidth="1"/>
    <col min="1282" max="1284" width="3.71428571428571" style="368" customWidth="1"/>
    <col min="1285" max="1285" width="12.7142857142857" style="368" customWidth="1"/>
    <col min="1286" max="1286" width="47.4285714285714" style="368" customWidth="1"/>
    <col min="1287" max="1295" width="0" style="368" hidden="1" customWidth="1"/>
    <col min="1296" max="1296" width="11.7142857142857" style="368" customWidth="1"/>
    <col min="1297" max="1297" width="6.42857142857143" style="368" customWidth="1"/>
    <col min="1298" max="1298" width="11.7142857142857" style="368" customWidth="1"/>
    <col min="1299" max="1299" width="0" style="368" hidden="1" customWidth="1"/>
    <col min="1300" max="1300" width="3.71428571428571" style="368" customWidth="1"/>
    <col min="1301" max="1301" width="11.1428571428571" style="368" customWidth="1"/>
    <col min="1302" max="1529" width="10.5714285714286" style="368"/>
    <col min="1530" max="1537" width="0" style="368" hidden="1" customWidth="1"/>
    <col min="1538" max="1540" width="3.71428571428571" style="368" customWidth="1"/>
    <col min="1541" max="1541" width="12.7142857142857" style="368" customWidth="1"/>
    <col min="1542" max="1542" width="47.4285714285714" style="368" customWidth="1"/>
    <col min="1543" max="1551" width="0" style="368" hidden="1" customWidth="1"/>
    <col min="1552" max="1552" width="11.7142857142857" style="368" customWidth="1"/>
    <col min="1553" max="1553" width="6.42857142857143" style="368" customWidth="1"/>
    <col min="1554" max="1554" width="11.7142857142857" style="368" customWidth="1"/>
    <col min="1555" max="1555" width="0" style="368" hidden="1" customWidth="1"/>
    <col min="1556" max="1556" width="3.71428571428571" style="368" customWidth="1"/>
    <col min="1557" max="1557" width="11.1428571428571" style="368" customWidth="1"/>
    <col min="1558" max="1785" width="10.5714285714286" style="368"/>
    <col min="1786" max="1793" width="0" style="368" hidden="1" customWidth="1"/>
    <col min="1794" max="1796" width="3.71428571428571" style="368" customWidth="1"/>
    <col min="1797" max="1797" width="12.7142857142857" style="368" customWidth="1"/>
    <col min="1798" max="1798" width="47.4285714285714" style="368" customWidth="1"/>
    <col min="1799" max="1807" width="0" style="368" hidden="1" customWidth="1"/>
    <col min="1808" max="1808" width="11.7142857142857" style="368" customWidth="1"/>
    <col min="1809" max="1809" width="6.42857142857143" style="368" customWidth="1"/>
    <col min="1810" max="1810" width="11.7142857142857" style="368" customWidth="1"/>
    <col min="1811" max="1811" width="0" style="368" hidden="1" customWidth="1"/>
    <col min="1812" max="1812" width="3.71428571428571" style="368" customWidth="1"/>
    <col min="1813" max="1813" width="11.1428571428571" style="368" customWidth="1"/>
    <col min="1814" max="2041" width="10.5714285714286" style="368"/>
    <col min="2042" max="2049" width="0" style="368" hidden="1" customWidth="1"/>
    <col min="2050" max="2052" width="3.71428571428571" style="368" customWidth="1"/>
    <col min="2053" max="2053" width="12.7142857142857" style="368" customWidth="1"/>
    <col min="2054" max="2054" width="47.4285714285714" style="368" customWidth="1"/>
    <col min="2055" max="2063" width="0" style="368" hidden="1" customWidth="1"/>
    <col min="2064" max="2064" width="11.7142857142857" style="368" customWidth="1"/>
    <col min="2065" max="2065" width="6.42857142857143" style="368" customWidth="1"/>
    <col min="2066" max="2066" width="11.7142857142857" style="368" customWidth="1"/>
    <col min="2067" max="2067" width="0" style="368" hidden="1" customWidth="1"/>
    <col min="2068" max="2068" width="3.71428571428571" style="368" customWidth="1"/>
    <col min="2069" max="2069" width="11.1428571428571" style="368" customWidth="1"/>
    <col min="2070" max="2297" width="10.5714285714286" style="368"/>
    <col min="2298" max="2305" width="0" style="368" hidden="1" customWidth="1"/>
    <col min="2306" max="2308" width="3.71428571428571" style="368" customWidth="1"/>
    <col min="2309" max="2309" width="12.7142857142857" style="368" customWidth="1"/>
    <col min="2310" max="2310" width="47.4285714285714" style="368" customWidth="1"/>
    <col min="2311" max="2319" width="0" style="368" hidden="1" customWidth="1"/>
    <col min="2320" max="2320" width="11.7142857142857" style="368" customWidth="1"/>
    <col min="2321" max="2321" width="6.42857142857143" style="368" customWidth="1"/>
    <col min="2322" max="2322" width="11.7142857142857" style="368" customWidth="1"/>
    <col min="2323" max="2323" width="0" style="368" hidden="1" customWidth="1"/>
    <col min="2324" max="2324" width="3.71428571428571" style="368" customWidth="1"/>
    <col min="2325" max="2325" width="11.1428571428571" style="368" customWidth="1"/>
    <col min="2326" max="2553" width="10.5714285714286" style="368"/>
    <col min="2554" max="2561" width="0" style="368" hidden="1" customWidth="1"/>
    <col min="2562" max="2564" width="3.71428571428571" style="368" customWidth="1"/>
    <col min="2565" max="2565" width="12.7142857142857" style="368" customWidth="1"/>
    <col min="2566" max="2566" width="47.4285714285714" style="368" customWidth="1"/>
    <col min="2567" max="2575" width="0" style="368" hidden="1" customWidth="1"/>
    <col min="2576" max="2576" width="11.7142857142857" style="368" customWidth="1"/>
    <col min="2577" max="2577" width="6.42857142857143" style="368" customWidth="1"/>
    <col min="2578" max="2578" width="11.7142857142857" style="368" customWidth="1"/>
    <col min="2579" max="2579" width="0" style="368" hidden="1" customWidth="1"/>
    <col min="2580" max="2580" width="3.71428571428571" style="368" customWidth="1"/>
    <col min="2581" max="2581" width="11.1428571428571" style="368" customWidth="1"/>
    <col min="2582" max="2809" width="10.5714285714286" style="368"/>
    <col min="2810" max="2817" width="0" style="368" hidden="1" customWidth="1"/>
    <col min="2818" max="2820" width="3.71428571428571" style="368" customWidth="1"/>
    <col min="2821" max="2821" width="12.7142857142857" style="368" customWidth="1"/>
    <col min="2822" max="2822" width="47.4285714285714" style="368" customWidth="1"/>
    <col min="2823" max="2831" width="0" style="368" hidden="1" customWidth="1"/>
    <col min="2832" max="2832" width="11.7142857142857" style="368" customWidth="1"/>
    <col min="2833" max="2833" width="6.42857142857143" style="368" customWidth="1"/>
    <col min="2834" max="2834" width="11.7142857142857" style="368" customWidth="1"/>
    <col min="2835" max="2835" width="0" style="368" hidden="1" customWidth="1"/>
    <col min="2836" max="2836" width="3.71428571428571" style="368" customWidth="1"/>
    <col min="2837" max="2837" width="11.1428571428571" style="368" customWidth="1"/>
    <col min="2838" max="3065" width="10.5714285714286" style="368"/>
    <col min="3066" max="3073" width="0" style="368" hidden="1" customWidth="1"/>
    <col min="3074" max="3076" width="3.71428571428571" style="368" customWidth="1"/>
    <col min="3077" max="3077" width="12.7142857142857" style="368" customWidth="1"/>
    <col min="3078" max="3078" width="47.4285714285714" style="368" customWidth="1"/>
    <col min="3079" max="3087" width="0" style="368" hidden="1" customWidth="1"/>
    <col min="3088" max="3088" width="11.7142857142857" style="368" customWidth="1"/>
    <col min="3089" max="3089" width="6.42857142857143" style="368" customWidth="1"/>
    <col min="3090" max="3090" width="11.7142857142857" style="368" customWidth="1"/>
    <col min="3091" max="3091" width="0" style="368" hidden="1" customWidth="1"/>
    <col min="3092" max="3092" width="3.71428571428571" style="368" customWidth="1"/>
    <col min="3093" max="3093" width="11.1428571428571" style="368" customWidth="1"/>
    <col min="3094" max="3321" width="10.5714285714286" style="368"/>
    <col min="3322" max="3329" width="0" style="368" hidden="1" customWidth="1"/>
    <col min="3330" max="3332" width="3.71428571428571" style="368" customWidth="1"/>
    <col min="3333" max="3333" width="12.7142857142857" style="368" customWidth="1"/>
    <col min="3334" max="3334" width="47.4285714285714" style="368" customWidth="1"/>
    <col min="3335" max="3343" width="0" style="368" hidden="1" customWidth="1"/>
    <col min="3344" max="3344" width="11.7142857142857" style="368" customWidth="1"/>
    <col min="3345" max="3345" width="6.42857142857143" style="368" customWidth="1"/>
    <col min="3346" max="3346" width="11.7142857142857" style="368" customWidth="1"/>
    <col min="3347" max="3347" width="0" style="368" hidden="1" customWidth="1"/>
    <col min="3348" max="3348" width="3.71428571428571" style="368" customWidth="1"/>
    <col min="3349" max="3349" width="11.1428571428571" style="368" customWidth="1"/>
    <col min="3350" max="3577" width="10.5714285714286" style="368"/>
    <col min="3578" max="3585" width="0" style="368" hidden="1" customWidth="1"/>
    <col min="3586" max="3588" width="3.71428571428571" style="368" customWidth="1"/>
    <col min="3589" max="3589" width="12.7142857142857" style="368" customWidth="1"/>
    <col min="3590" max="3590" width="47.4285714285714" style="368" customWidth="1"/>
    <col min="3591" max="3599" width="0" style="368" hidden="1" customWidth="1"/>
    <col min="3600" max="3600" width="11.7142857142857" style="368" customWidth="1"/>
    <col min="3601" max="3601" width="6.42857142857143" style="368" customWidth="1"/>
    <col min="3602" max="3602" width="11.7142857142857" style="368" customWidth="1"/>
    <col min="3603" max="3603" width="0" style="368" hidden="1" customWidth="1"/>
    <col min="3604" max="3604" width="3.71428571428571" style="368" customWidth="1"/>
    <col min="3605" max="3605" width="11.1428571428571" style="368" customWidth="1"/>
    <col min="3606" max="3833" width="10.5714285714286" style="368"/>
    <col min="3834" max="3841" width="0" style="368" hidden="1" customWidth="1"/>
    <col min="3842" max="3844" width="3.71428571428571" style="368" customWidth="1"/>
    <col min="3845" max="3845" width="12.7142857142857" style="368" customWidth="1"/>
    <col min="3846" max="3846" width="47.4285714285714" style="368" customWidth="1"/>
    <col min="3847" max="3855" width="0" style="368" hidden="1" customWidth="1"/>
    <col min="3856" max="3856" width="11.7142857142857" style="368" customWidth="1"/>
    <col min="3857" max="3857" width="6.42857142857143" style="368" customWidth="1"/>
    <col min="3858" max="3858" width="11.7142857142857" style="368" customWidth="1"/>
    <col min="3859" max="3859" width="0" style="368" hidden="1" customWidth="1"/>
    <col min="3860" max="3860" width="3.71428571428571" style="368" customWidth="1"/>
    <col min="3861" max="3861" width="11.1428571428571" style="368" customWidth="1"/>
    <col min="3862" max="4089" width="10.5714285714286" style="368"/>
    <col min="4090" max="4097" width="0" style="368" hidden="1" customWidth="1"/>
    <col min="4098" max="4100" width="3.71428571428571" style="368" customWidth="1"/>
    <col min="4101" max="4101" width="12.7142857142857" style="368" customWidth="1"/>
    <col min="4102" max="4102" width="47.4285714285714" style="368" customWidth="1"/>
    <col min="4103" max="4111" width="0" style="368" hidden="1" customWidth="1"/>
    <col min="4112" max="4112" width="11.7142857142857" style="368" customWidth="1"/>
    <col min="4113" max="4113" width="6.42857142857143" style="368" customWidth="1"/>
    <col min="4114" max="4114" width="11.7142857142857" style="368" customWidth="1"/>
    <col min="4115" max="4115" width="0" style="368" hidden="1" customWidth="1"/>
    <col min="4116" max="4116" width="3.71428571428571" style="368" customWidth="1"/>
    <col min="4117" max="4117" width="11.1428571428571" style="368" customWidth="1"/>
    <col min="4118" max="4345" width="10.5714285714286" style="368"/>
    <col min="4346" max="4353" width="0" style="368" hidden="1" customWidth="1"/>
    <col min="4354" max="4356" width="3.71428571428571" style="368" customWidth="1"/>
    <col min="4357" max="4357" width="12.7142857142857" style="368" customWidth="1"/>
    <col min="4358" max="4358" width="47.4285714285714" style="368" customWidth="1"/>
    <col min="4359" max="4367" width="0" style="368" hidden="1" customWidth="1"/>
    <col min="4368" max="4368" width="11.7142857142857" style="368" customWidth="1"/>
    <col min="4369" max="4369" width="6.42857142857143" style="368" customWidth="1"/>
    <col min="4370" max="4370" width="11.7142857142857" style="368" customWidth="1"/>
    <col min="4371" max="4371" width="0" style="368" hidden="1" customWidth="1"/>
    <col min="4372" max="4372" width="3.71428571428571" style="368" customWidth="1"/>
    <col min="4373" max="4373" width="11.1428571428571" style="368" customWidth="1"/>
    <col min="4374" max="4601" width="10.5714285714286" style="368"/>
    <col min="4602" max="4609" width="0" style="368" hidden="1" customWidth="1"/>
    <col min="4610" max="4612" width="3.71428571428571" style="368" customWidth="1"/>
    <col min="4613" max="4613" width="12.7142857142857" style="368" customWidth="1"/>
    <col min="4614" max="4614" width="47.4285714285714" style="368" customWidth="1"/>
    <col min="4615" max="4623" width="0" style="368" hidden="1" customWidth="1"/>
    <col min="4624" max="4624" width="11.7142857142857" style="368" customWidth="1"/>
    <col min="4625" max="4625" width="6.42857142857143" style="368" customWidth="1"/>
    <col min="4626" max="4626" width="11.7142857142857" style="368" customWidth="1"/>
    <col min="4627" max="4627" width="0" style="368" hidden="1" customWidth="1"/>
    <col min="4628" max="4628" width="3.71428571428571" style="368" customWidth="1"/>
    <col min="4629" max="4629" width="11.1428571428571" style="368" customWidth="1"/>
    <col min="4630" max="4857" width="10.5714285714286" style="368"/>
    <col min="4858" max="4865" width="0" style="368" hidden="1" customWidth="1"/>
    <col min="4866" max="4868" width="3.71428571428571" style="368" customWidth="1"/>
    <col min="4869" max="4869" width="12.7142857142857" style="368" customWidth="1"/>
    <col min="4870" max="4870" width="47.4285714285714" style="368" customWidth="1"/>
    <col min="4871" max="4879" width="0" style="368" hidden="1" customWidth="1"/>
    <col min="4880" max="4880" width="11.7142857142857" style="368" customWidth="1"/>
    <col min="4881" max="4881" width="6.42857142857143" style="368" customWidth="1"/>
    <col min="4882" max="4882" width="11.7142857142857" style="368" customWidth="1"/>
    <col min="4883" max="4883" width="0" style="368" hidden="1" customWidth="1"/>
    <col min="4884" max="4884" width="3.71428571428571" style="368" customWidth="1"/>
    <col min="4885" max="4885" width="11.1428571428571" style="368" customWidth="1"/>
    <col min="4886" max="5113" width="10.5714285714286" style="368"/>
    <col min="5114" max="5121" width="0" style="368" hidden="1" customWidth="1"/>
    <col min="5122" max="5124" width="3.71428571428571" style="368" customWidth="1"/>
    <col min="5125" max="5125" width="12.7142857142857" style="368" customWidth="1"/>
    <col min="5126" max="5126" width="47.4285714285714" style="368" customWidth="1"/>
    <col min="5127" max="5135" width="0" style="368" hidden="1" customWidth="1"/>
    <col min="5136" max="5136" width="11.7142857142857" style="368" customWidth="1"/>
    <col min="5137" max="5137" width="6.42857142857143" style="368" customWidth="1"/>
    <col min="5138" max="5138" width="11.7142857142857" style="368" customWidth="1"/>
    <col min="5139" max="5139" width="0" style="368" hidden="1" customWidth="1"/>
    <col min="5140" max="5140" width="3.71428571428571" style="368" customWidth="1"/>
    <col min="5141" max="5141" width="11.1428571428571" style="368" customWidth="1"/>
    <col min="5142" max="5369" width="10.5714285714286" style="368"/>
    <col min="5370" max="5377" width="0" style="368" hidden="1" customWidth="1"/>
    <col min="5378" max="5380" width="3.71428571428571" style="368" customWidth="1"/>
    <col min="5381" max="5381" width="12.7142857142857" style="368" customWidth="1"/>
    <col min="5382" max="5382" width="47.4285714285714" style="368" customWidth="1"/>
    <col min="5383" max="5391" width="0" style="368" hidden="1" customWidth="1"/>
    <col min="5392" max="5392" width="11.7142857142857" style="368" customWidth="1"/>
    <col min="5393" max="5393" width="6.42857142857143" style="368" customWidth="1"/>
    <col min="5394" max="5394" width="11.7142857142857" style="368" customWidth="1"/>
    <col min="5395" max="5395" width="0" style="368" hidden="1" customWidth="1"/>
    <col min="5396" max="5396" width="3.71428571428571" style="368" customWidth="1"/>
    <col min="5397" max="5397" width="11.1428571428571" style="368" customWidth="1"/>
    <col min="5398" max="5625" width="10.5714285714286" style="368"/>
    <col min="5626" max="5633" width="0" style="368" hidden="1" customWidth="1"/>
    <col min="5634" max="5636" width="3.71428571428571" style="368" customWidth="1"/>
    <col min="5637" max="5637" width="12.7142857142857" style="368" customWidth="1"/>
    <col min="5638" max="5638" width="47.4285714285714" style="368" customWidth="1"/>
    <col min="5639" max="5647" width="0" style="368" hidden="1" customWidth="1"/>
    <col min="5648" max="5648" width="11.7142857142857" style="368" customWidth="1"/>
    <col min="5649" max="5649" width="6.42857142857143" style="368" customWidth="1"/>
    <col min="5650" max="5650" width="11.7142857142857" style="368" customWidth="1"/>
    <col min="5651" max="5651" width="0" style="368" hidden="1" customWidth="1"/>
    <col min="5652" max="5652" width="3.71428571428571" style="368" customWidth="1"/>
    <col min="5653" max="5653" width="11.1428571428571" style="368" customWidth="1"/>
    <col min="5654" max="5881" width="10.5714285714286" style="368"/>
    <col min="5882" max="5889" width="0" style="368" hidden="1" customWidth="1"/>
    <col min="5890" max="5892" width="3.71428571428571" style="368" customWidth="1"/>
    <col min="5893" max="5893" width="12.7142857142857" style="368" customWidth="1"/>
    <col min="5894" max="5894" width="47.4285714285714" style="368" customWidth="1"/>
    <col min="5895" max="5903" width="0" style="368" hidden="1" customWidth="1"/>
    <col min="5904" max="5904" width="11.7142857142857" style="368" customWidth="1"/>
    <col min="5905" max="5905" width="6.42857142857143" style="368" customWidth="1"/>
    <col min="5906" max="5906" width="11.7142857142857" style="368" customWidth="1"/>
    <col min="5907" max="5907" width="0" style="368" hidden="1" customWidth="1"/>
    <col min="5908" max="5908" width="3.71428571428571" style="368" customWidth="1"/>
    <col min="5909" max="5909" width="11.1428571428571" style="368" customWidth="1"/>
    <col min="5910" max="6137" width="10.5714285714286" style="368"/>
    <col min="6138" max="6145" width="0" style="368" hidden="1" customWidth="1"/>
    <col min="6146" max="6148" width="3.71428571428571" style="368" customWidth="1"/>
    <col min="6149" max="6149" width="12.7142857142857" style="368" customWidth="1"/>
    <col min="6150" max="6150" width="47.4285714285714" style="368" customWidth="1"/>
    <col min="6151" max="6159" width="0" style="368" hidden="1" customWidth="1"/>
    <col min="6160" max="6160" width="11.7142857142857" style="368" customWidth="1"/>
    <col min="6161" max="6161" width="6.42857142857143" style="368" customWidth="1"/>
    <col min="6162" max="6162" width="11.7142857142857" style="368" customWidth="1"/>
    <col min="6163" max="6163" width="0" style="368" hidden="1" customWidth="1"/>
    <col min="6164" max="6164" width="3.71428571428571" style="368" customWidth="1"/>
    <col min="6165" max="6165" width="11.1428571428571" style="368" customWidth="1"/>
    <col min="6166" max="6393" width="10.5714285714286" style="368"/>
    <col min="6394" max="6401" width="0" style="368" hidden="1" customWidth="1"/>
    <col min="6402" max="6404" width="3.71428571428571" style="368" customWidth="1"/>
    <col min="6405" max="6405" width="12.7142857142857" style="368" customWidth="1"/>
    <col min="6406" max="6406" width="47.4285714285714" style="368" customWidth="1"/>
    <col min="6407" max="6415" width="0" style="368" hidden="1" customWidth="1"/>
    <col min="6416" max="6416" width="11.7142857142857" style="368" customWidth="1"/>
    <col min="6417" max="6417" width="6.42857142857143" style="368" customWidth="1"/>
    <col min="6418" max="6418" width="11.7142857142857" style="368" customWidth="1"/>
    <col min="6419" max="6419" width="0" style="368" hidden="1" customWidth="1"/>
    <col min="6420" max="6420" width="3.71428571428571" style="368" customWidth="1"/>
    <col min="6421" max="6421" width="11.1428571428571" style="368" customWidth="1"/>
    <col min="6422" max="6649" width="10.5714285714286" style="368"/>
    <col min="6650" max="6657" width="0" style="368" hidden="1" customWidth="1"/>
    <col min="6658" max="6660" width="3.71428571428571" style="368" customWidth="1"/>
    <col min="6661" max="6661" width="12.7142857142857" style="368" customWidth="1"/>
    <col min="6662" max="6662" width="47.4285714285714" style="368" customWidth="1"/>
    <col min="6663" max="6671" width="0" style="368" hidden="1" customWidth="1"/>
    <col min="6672" max="6672" width="11.7142857142857" style="368" customWidth="1"/>
    <col min="6673" max="6673" width="6.42857142857143" style="368" customWidth="1"/>
    <col min="6674" max="6674" width="11.7142857142857" style="368" customWidth="1"/>
    <col min="6675" max="6675" width="0" style="368" hidden="1" customWidth="1"/>
    <col min="6676" max="6676" width="3.71428571428571" style="368" customWidth="1"/>
    <col min="6677" max="6677" width="11.1428571428571" style="368" customWidth="1"/>
    <col min="6678" max="6905" width="10.5714285714286" style="368"/>
    <col min="6906" max="6913" width="0" style="368" hidden="1" customWidth="1"/>
    <col min="6914" max="6916" width="3.71428571428571" style="368" customWidth="1"/>
    <col min="6917" max="6917" width="12.7142857142857" style="368" customWidth="1"/>
    <col min="6918" max="6918" width="47.4285714285714" style="368" customWidth="1"/>
    <col min="6919" max="6927" width="0" style="368" hidden="1" customWidth="1"/>
    <col min="6928" max="6928" width="11.7142857142857" style="368" customWidth="1"/>
    <col min="6929" max="6929" width="6.42857142857143" style="368" customWidth="1"/>
    <col min="6930" max="6930" width="11.7142857142857" style="368" customWidth="1"/>
    <col min="6931" max="6931" width="0" style="368" hidden="1" customWidth="1"/>
    <col min="6932" max="6932" width="3.71428571428571" style="368" customWidth="1"/>
    <col min="6933" max="6933" width="11.1428571428571" style="368" customWidth="1"/>
    <col min="6934" max="7161" width="10.5714285714286" style="368"/>
    <col min="7162" max="7169" width="0" style="368" hidden="1" customWidth="1"/>
    <col min="7170" max="7172" width="3.71428571428571" style="368" customWidth="1"/>
    <col min="7173" max="7173" width="12.7142857142857" style="368" customWidth="1"/>
    <col min="7174" max="7174" width="47.4285714285714" style="368" customWidth="1"/>
    <col min="7175" max="7183" width="0" style="368" hidden="1" customWidth="1"/>
    <col min="7184" max="7184" width="11.7142857142857" style="368" customWidth="1"/>
    <col min="7185" max="7185" width="6.42857142857143" style="368" customWidth="1"/>
    <col min="7186" max="7186" width="11.7142857142857" style="368" customWidth="1"/>
    <col min="7187" max="7187" width="0" style="368" hidden="1" customWidth="1"/>
    <col min="7188" max="7188" width="3.71428571428571" style="368" customWidth="1"/>
    <col min="7189" max="7189" width="11.1428571428571" style="368" customWidth="1"/>
    <col min="7190" max="7417" width="10.5714285714286" style="368"/>
    <col min="7418" max="7425" width="0" style="368" hidden="1" customWidth="1"/>
    <col min="7426" max="7428" width="3.71428571428571" style="368" customWidth="1"/>
    <col min="7429" max="7429" width="12.7142857142857" style="368" customWidth="1"/>
    <col min="7430" max="7430" width="47.4285714285714" style="368" customWidth="1"/>
    <col min="7431" max="7439" width="0" style="368" hidden="1" customWidth="1"/>
    <col min="7440" max="7440" width="11.7142857142857" style="368" customWidth="1"/>
    <col min="7441" max="7441" width="6.42857142857143" style="368" customWidth="1"/>
    <col min="7442" max="7442" width="11.7142857142857" style="368" customWidth="1"/>
    <col min="7443" max="7443" width="0" style="368" hidden="1" customWidth="1"/>
    <col min="7444" max="7444" width="3.71428571428571" style="368" customWidth="1"/>
    <col min="7445" max="7445" width="11.1428571428571" style="368" customWidth="1"/>
    <col min="7446" max="7673" width="10.5714285714286" style="368"/>
    <col min="7674" max="7681" width="0" style="368" hidden="1" customWidth="1"/>
    <col min="7682" max="7684" width="3.71428571428571" style="368" customWidth="1"/>
    <col min="7685" max="7685" width="12.7142857142857" style="368" customWidth="1"/>
    <col min="7686" max="7686" width="47.4285714285714" style="368" customWidth="1"/>
    <col min="7687" max="7695" width="0" style="368" hidden="1" customWidth="1"/>
    <col min="7696" max="7696" width="11.7142857142857" style="368" customWidth="1"/>
    <col min="7697" max="7697" width="6.42857142857143" style="368" customWidth="1"/>
    <col min="7698" max="7698" width="11.7142857142857" style="368" customWidth="1"/>
    <col min="7699" max="7699" width="0" style="368" hidden="1" customWidth="1"/>
    <col min="7700" max="7700" width="3.71428571428571" style="368" customWidth="1"/>
    <col min="7701" max="7701" width="11.1428571428571" style="368" customWidth="1"/>
    <col min="7702" max="7929" width="10.5714285714286" style="368"/>
    <col min="7930" max="7937" width="0" style="368" hidden="1" customWidth="1"/>
    <col min="7938" max="7940" width="3.71428571428571" style="368" customWidth="1"/>
    <col min="7941" max="7941" width="12.7142857142857" style="368" customWidth="1"/>
    <col min="7942" max="7942" width="47.4285714285714" style="368" customWidth="1"/>
    <col min="7943" max="7951" width="0" style="368" hidden="1" customWidth="1"/>
    <col min="7952" max="7952" width="11.7142857142857" style="368" customWidth="1"/>
    <col min="7953" max="7953" width="6.42857142857143" style="368" customWidth="1"/>
    <col min="7954" max="7954" width="11.7142857142857" style="368" customWidth="1"/>
    <col min="7955" max="7955" width="0" style="368" hidden="1" customWidth="1"/>
    <col min="7956" max="7956" width="3.71428571428571" style="368" customWidth="1"/>
    <col min="7957" max="7957" width="11.1428571428571" style="368" customWidth="1"/>
    <col min="7958" max="8185" width="10.5714285714286" style="368"/>
    <col min="8186" max="8193" width="0" style="368" hidden="1" customWidth="1"/>
    <col min="8194" max="8196" width="3.71428571428571" style="368" customWidth="1"/>
    <col min="8197" max="8197" width="12.7142857142857" style="368" customWidth="1"/>
    <col min="8198" max="8198" width="47.4285714285714" style="368" customWidth="1"/>
    <col min="8199" max="8207" width="0" style="368" hidden="1" customWidth="1"/>
    <col min="8208" max="8208" width="11.7142857142857" style="368" customWidth="1"/>
    <col min="8209" max="8209" width="6.42857142857143" style="368" customWidth="1"/>
    <col min="8210" max="8210" width="11.7142857142857" style="368" customWidth="1"/>
    <col min="8211" max="8211" width="0" style="368" hidden="1" customWidth="1"/>
    <col min="8212" max="8212" width="3.71428571428571" style="368" customWidth="1"/>
    <col min="8213" max="8213" width="11.1428571428571" style="368" customWidth="1"/>
    <col min="8214" max="8441" width="10.5714285714286" style="368"/>
    <col min="8442" max="8449" width="0" style="368" hidden="1" customWidth="1"/>
    <col min="8450" max="8452" width="3.71428571428571" style="368" customWidth="1"/>
    <col min="8453" max="8453" width="12.7142857142857" style="368" customWidth="1"/>
    <col min="8454" max="8454" width="47.4285714285714" style="368" customWidth="1"/>
    <col min="8455" max="8463" width="0" style="368" hidden="1" customWidth="1"/>
    <col min="8464" max="8464" width="11.7142857142857" style="368" customWidth="1"/>
    <col min="8465" max="8465" width="6.42857142857143" style="368" customWidth="1"/>
    <col min="8466" max="8466" width="11.7142857142857" style="368" customWidth="1"/>
    <col min="8467" max="8467" width="0" style="368" hidden="1" customWidth="1"/>
    <col min="8468" max="8468" width="3.71428571428571" style="368" customWidth="1"/>
    <col min="8469" max="8469" width="11.1428571428571" style="368" customWidth="1"/>
    <col min="8470" max="8697" width="10.5714285714286" style="368"/>
    <col min="8698" max="8705" width="0" style="368" hidden="1" customWidth="1"/>
    <col min="8706" max="8708" width="3.71428571428571" style="368" customWidth="1"/>
    <col min="8709" max="8709" width="12.7142857142857" style="368" customWidth="1"/>
    <col min="8710" max="8710" width="47.4285714285714" style="368" customWidth="1"/>
    <col min="8711" max="8719" width="0" style="368" hidden="1" customWidth="1"/>
    <col min="8720" max="8720" width="11.7142857142857" style="368" customWidth="1"/>
    <col min="8721" max="8721" width="6.42857142857143" style="368" customWidth="1"/>
    <col min="8722" max="8722" width="11.7142857142857" style="368" customWidth="1"/>
    <col min="8723" max="8723" width="0" style="368" hidden="1" customWidth="1"/>
    <col min="8724" max="8724" width="3.71428571428571" style="368" customWidth="1"/>
    <col min="8725" max="8725" width="11.1428571428571" style="368" customWidth="1"/>
    <col min="8726" max="8953" width="10.5714285714286" style="368"/>
    <col min="8954" max="8961" width="0" style="368" hidden="1" customWidth="1"/>
    <col min="8962" max="8964" width="3.71428571428571" style="368" customWidth="1"/>
    <col min="8965" max="8965" width="12.7142857142857" style="368" customWidth="1"/>
    <col min="8966" max="8966" width="47.4285714285714" style="368" customWidth="1"/>
    <col min="8967" max="8975" width="0" style="368" hidden="1" customWidth="1"/>
    <col min="8976" max="8976" width="11.7142857142857" style="368" customWidth="1"/>
    <col min="8977" max="8977" width="6.42857142857143" style="368" customWidth="1"/>
    <col min="8978" max="8978" width="11.7142857142857" style="368" customWidth="1"/>
    <col min="8979" max="8979" width="0" style="368" hidden="1" customWidth="1"/>
    <col min="8980" max="8980" width="3.71428571428571" style="368" customWidth="1"/>
    <col min="8981" max="8981" width="11.1428571428571" style="368" customWidth="1"/>
    <col min="8982" max="9209" width="10.5714285714286" style="368"/>
    <col min="9210" max="9217" width="0" style="368" hidden="1" customWidth="1"/>
    <col min="9218" max="9220" width="3.71428571428571" style="368" customWidth="1"/>
    <col min="9221" max="9221" width="12.7142857142857" style="368" customWidth="1"/>
    <col min="9222" max="9222" width="47.4285714285714" style="368" customWidth="1"/>
    <col min="9223" max="9231" width="0" style="368" hidden="1" customWidth="1"/>
    <col min="9232" max="9232" width="11.7142857142857" style="368" customWidth="1"/>
    <col min="9233" max="9233" width="6.42857142857143" style="368" customWidth="1"/>
    <col min="9234" max="9234" width="11.7142857142857" style="368" customWidth="1"/>
    <col min="9235" max="9235" width="0" style="368" hidden="1" customWidth="1"/>
    <col min="9236" max="9236" width="3.71428571428571" style="368" customWidth="1"/>
    <col min="9237" max="9237" width="11.1428571428571" style="368" customWidth="1"/>
    <col min="9238" max="9465" width="10.5714285714286" style="368"/>
    <col min="9466" max="9473" width="0" style="368" hidden="1" customWidth="1"/>
    <col min="9474" max="9476" width="3.71428571428571" style="368" customWidth="1"/>
    <col min="9477" max="9477" width="12.7142857142857" style="368" customWidth="1"/>
    <col min="9478" max="9478" width="47.4285714285714" style="368" customWidth="1"/>
    <col min="9479" max="9487" width="0" style="368" hidden="1" customWidth="1"/>
    <col min="9488" max="9488" width="11.7142857142857" style="368" customWidth="1"/>
    <col min="9489" max="9489" width="6.42857142857143" style="368" customWidth="1"/>
    <col min="9490" max="9490" width="11.7142857142857" style="368" customWidth="1"/>
    <col min="9491" max="9491" width="0" style="368" hidden="1" customWidth="1"/>
    <col min="9492" max="9492" width="3.71428571428571" style="368" customWidth="1"/>
    <col min="9493" max="9493" width="11.1428571428571" style="368" customWidth="1"/>
    <col min="9494" max="9721" width="10.5714285714286" style="368"/>
    <col min="9722" max="9729" width="0" style="368" hidden="1" customWidth="1"/>
    <col min="9730" max="9732" width="3.71428571428571" style="368" customWidth="1"/>
    <col min="9733" max="9733" width="12.7142857142857" style="368" customWidth="1"/>
    <col min="9734" max="9734" width="47.4285714285714" style="368" customWidth="1"/>
    <col min="9735" max="9743" width="0" style="368" hidden="1" customWidth="1"/>
    <col min="9744" max="9744" width="11.7142857142857" style="368" customWidth="1"/>
    <col min="9745" max="9745" width="6.42857142857143" style="368" customWidth="1"/>
    <col min="9746" max="9746" width="11.7142857142857" style="368" customWidth="1"/>
    <col min="9747" max="9747" width="0" style="368" hidden="1" customWidth="1"/>
    <col min="9748" max="9748" width="3.71428571428571" style="368" customWidth="1"/>
    <col min="9749" max="9749" width="11.1428571428571" style="368" customWidth="1"/>
    <col min="9750" max="9977" width="10.5714285714286" style="368"/>
    <col min="9978" max="9985" width="0" style="368" hidden="1" customWidth="1"/>
    <col min="9986" max="9988" width="3.71428571428571" style="368" customWidth="1"/>
    <col min="9989" max="9989" width="12.7142857142857" style="368" customWidth="1"/>
    <col min="9990" max="9990" width="47.4285714285714" style="368" customWidth="1"/>
    <col min="9991" max="9999" width="0" style="368" hidden="1" customWidth="1"/>
    <col min="10000" max="10000" width="11.7142857142857" style="368" customWidth="1"/>
    <col min="10001" max="10001" width="6.42857142857143" style="368" customWidth="1"/>
    <col min="10002" max="10002" width="11.7142857142857" style="368" customWidth="1"/>
    <col min="10003" max="10003" width="0" style="368" hidden="1" customWidth="1"/>
    <col min="10004" max="10004" width="3.71428571428571" style="368" customWidth="1"/>
    <col min="10005" max="10005" width="11.1428571428571" style="368" customWidth="1"/>
    <col min="10006" max="10233" width="10.5714285714286" style="368"/>
    <col min="10234" max="10241" width="0" style="368" hidden="1" customWidth="1"/>
    <col min="10242" max="10244" width="3.71428571428571" style="368" customWidth="1"/>
    <col min="10245" max="10245" width="12.7142857142857" style="368" customWidth="1"/>
    <col min="10246" max="10246" width="47.4285714285714" style="368" customWidth="1"/>
    <col min="10247" max="10255" width="0" style="368" hidden="1" customWidth="1"/>
    <col min="10256" max="10256" width="11.7142857142857" style="368" customWidth="1"/>
    <col min="10257" max="10257" width="6.42857142857143" style="368" customWidth="1"/>
    <col min="10258" max="10258" width="11.7142857142857" style="368" customWidth="1"/>
    <col min="10259" max="10259" width="0" style="368" hidden="1" customWidth="1"/>
    <col min="10260" max="10260" width="3.71428571428571" style="368" customWidth="1"/>
    <col min="10261" max="10261" width="11.1428571428571" style="368" customWidth="1"/>
    <col min="10262" max="10489" width="10.5714285714286" style="368"/>
    <col min="10490" max="10497" width="0" style="368" hidden="1" customWidth="1"/>
    <col min="10498" max="10500" width="3.71428571428571" style="368" customWidth="1"/>
    <col min="10501" max="10501" width="12.7142857142857" style="368" customWidth="1"/>
    <col min="10502" max="10502" width="47.4285714285714" style="368" customWidth="1"/>
    <col min="10503" max="10511" width="0" style="368" hidden="1" customWidth="1"/>
    <col min="10512" max="10512" width="11.7142857142857" style="368" customWidth="1"/>
    <col min="10513" max="10513" width="6.42857142857143" style="368" customWidth="1"/>
    <col min="10514" max="10514" width="11.7142857142857" style="368" customWidth="1"/>
    <col min="10515" max="10515" width="0" style="368" hidden="1" customWidth="1"/>
    <col min="10516" max="10516" width="3.71428571428571" style="368" customWidth="1"/>
    <col min="10517" max="10517" width="11.1428571428571" style="368" customWidth="1"/>
    <col min="10518" max="10745" width="10.5714285714286" style="368"/>
    <col min="10746" max="10753" width="0" style="368" hidden="1" customWidth="1"/>
    <col min="10754" max="10756" width="3.71428571428571" style="368" customWidth="1"/>
    <col min="10757" max="10757" width="12.7142857142857" style="368" customWidth="1"/>
    <col min="10758" max="10758" width="47.4285714285714" style="368" customWidth="1"/>
    <col min="10759" max="10767" width="0" style="368" hidden="1" customWidth="1"/>
    <col min="10768" max="10768" width="11.7142857142857" style="368" customWidth="1"/>
    <col min="10769" max="10769" width="6.42857142857143" style="368" customWidth="1"/>
    <col min="10770" max="10770" width="11.7142857142857" style="368" customWidth="1"/>
    <col min="10771" max="10771" width="0" style="368" hidden="1" customWidth="1"/>
    <col min="10772" max="10772" width="3.71428571428571" style="368" customWidth="1"/>
    <col min="10773" max="10773" width="11.1428571428571" style="368" customWidth="1"/>
    <col min="10774" max="11001" width="10.5714285714286" style="368"/>
    <col min="11002" max="11009" width="0" style="368" hidden="1" customWidth="1"/>
    <col min="11010" max="11012" width="3.71428571428571" style="368" customWidth="1"/>
    <col min="11013" max="11013" width="12.7142857142857" style="368" customWidth="1"/>
    <col min="11014" max="11014" width="47.4285714285714" style="368" customWidth="1"/>
    <col min="11015" max="11023" width="0" style="368" hidden="1" customWidth="1"/>
    <col min="11024" max="11024" width="11.7142857142857" style="368" customWidth="1"/>
    <col min="11025" max="11025" width="6.42857142857143" style="368" customWidth="1"/>
    <col min="11026" max="11026" width="11.7142857142857" style="368" customWidth="1"/>
    <col min="11027" max="11027" width="0" style="368" hidden="1" customWidth="1"/>
    <col min="11028" max="11028" width="3.71428571428571" style="368" customWidth="1"/>
    <col min="11029" max="11029" width="11.1428571428571" style="368" customWidth="1"/>
    <col min="11030" max="11257" width="10.5714285714286" style="368"/>
    <col min="11258" max="11265" width="0" style="368" hidden="1" customWidth="1"/>
    <col min="11266" max="11268" width="3.71428571428571" style="368" customWidth="1"/>
    <col min="11269" max="11269" width="12.7142857142857" style="368" customWidth="1"/>
    <col min="11270" max="11270" width="47.4285714285714" style="368" customWidth="1"/>
    <col min="11271" max="11279" width="0" style="368" hidden="1" customWidth="1"/>
    <col min="11280" max="11280" width="11.7142857142857" style="368" customWidth="1"/>
    <col min="11281" max="11281" width="6.42857142857143" style="368" customWidth="1"/>
    <col min="11282" max="11282" width="11.7142857142857" style="368" customWidth="1"/>
    <col min="11283" max="11283" width="0" style="368" hidden="1" customWidth="1"/>
    <col min="11284" max="11284" width="3.71428571428571" style="368" customWidth="1"/>
    <col min="11285" max="11285" width="11.1428571428571" style="368" customWidth="1"/>
    <col min="11286" max="11513" width="10.5714285714286" style="368"/>
    <col min="11514" max="11521" width="0" style="368" hidden="1" customWidth="1"/>
    <col min="11522" max="11524" width="3.71428571428571" style="368" customWidth="1"/>
    <col min="11525" max="11525" width="12.7142857142857" style="368" customWidth="1"/>
    <col min="11526" max="11526" width="47.4285714285714" style="368" customWidth="1"/>
    <col min="11527" max="11535" width="0" style="368" hidden="1" customWidth="1"/>
    <col min="11536" max="11536" width="11.7142857142857" style="368" customWidth="1"/>
    <col min="11537" max="11537" width="6.42857142857143" style="368" customWidth="1"/>
    <col min="11538" max="11538" width="11.7142857142857" style="368" customWidth="1"/>
    <col min="11539" max="11539" width="0" style="368" hidden="1" customWidth="1"/>
    <col min="11540" max="11540" width="3.71428571428571" style="368" customWidth="1"/>
    <col min="11541" max="11541" width="11.1428571428571" style="368" customWidth="1"/>
    <col min="11542" max="11769" width="10.5714285714286" style="368"/>
    <col min="11770" max="11777" width="0" style="368" hidden="1" customWidth="1"/>
    <col min="11778" max="11780" width="3.71428571428571" style="368" customWidth="1"/>
    <col min="11781" max="11781" width="12.7142857142857" style="368" customWidth="1"/>
    <col min="11782" max="11782" width="47.4285714285714" style="368" customWidth="1"/>
    <col min="11783" max="11791" width="0" style="368" hidden="1" customWidth="1"/>
    <col min="11792" max="11792" width="11.7142857142857" style="368" customWidth="1"/>
    <col min="11793" max="11793" width="6.42857142857143" style="368" customWidth="1"/>
    <col min="11794" max="11794" width="11.7142857142857" style="368" customWidth="1"/>
    <col min="11795" max="11795" width="0" style="368" hidden="1" customWidth="1"/>
    <col min="11796" max="11796" width="3.71428571428571" style="368" customWidth="1"/>
    <col min="11797" max="11797" width="11.1428571428571" style="368" customWidth="1"/>
    <col min="11798" max="12025" width="10.5714285714286" style="368"/>
    <col min="12026" max="12033" width="0" style="368" hidden="1" customWidth="1"/>
    <col min="12034" max="12036" width="3.71428571428571" style="368" customWidth="1"/>
    <col min="12037" max="12037" width="12.7142857142857" style="368" customWidth="1"/>
    <col min="12038" max="12038" width="47.4285714285714" style="368" customWidth="1"/>
    <col min="12039" max="12047" width="0" style="368" hidden="1" customWidth="1"/>
    <col min="12048" max="12048" width="11.7142857142857" style="368" customWidth="1"/>
    <col min="12049" max="12049" width="6.42857142857143" style="368" customWidth="1"/>
    <col min="12050" max="12050" width="11.7142857142857" style="368" customWidth="1"/>
    <col min="12051" max="12051" width="0" style="368" hidden="1" customWidth="1"/>
    <col min="12052" max="12052" width="3.71428571428571" style="368" customWidth="1"/>
    <col min="12053" max="12053" width="11.1428571428571" style="368" customWidth="1"/>
    <col min="12054" max="12281" width="10.5714285714286" style="368"/>
    <col min="12282" max="12289" width="0" style="368" hidden="1" customWidth="1"/>
    <col min="12290" max="12292" width="3.71428571428571" style="368" customWidth="1"/>
    <col min="12293" max="12293" width="12.7142857142857" style="368" customWidth="1"/>
    <col min="12294" max="12294" width="47.4285714285714" style="368" customWidth="1"/>
    <col min="12295" max="12303" width="0" style="368" hidden="1" customWidth="1"/>
    <col min="12304" max="12304" width="11.7142857142857" style="368" customWidth="1"/>
    <col min="12305" max="12305" width="6.42857142857143" style="368" customWidth="1"/>
    <col min="12306" max="12306" width="11.7142857142857" style="368" customWidth="1"/>
    <col min="12307" max="12307" width="0" style="368" hidden="1" customWidth="1"/>
    <col min="12308" max="12308" width="3.71428571428571" style="368" customWidth="1"/>
    <col min="12309" max="12309" width="11.1428571428571" style="368" customWidth="1"/>
    <col min="12310" max="12537" width="10.5714285714286" style="368"/>
    <col min="12538" max="12545" width="0" style="368" hidden="1" customWidth="1"/>
    <col min="12546" max="12548" width="3.71428571428571" style="368" customWidth="1"/>
    <col min="12549" max="12549" width="12.7142857142857" style="368" customWidth="1"/>
    <col min="12550" max="12550" width="47.4285714285714" style="368" customWidth="1"/>
    <col min="12551" max="12559" width="0" style="368" hidden="1" customWidth="1"/>
    <col min="12560" max="12560" width="11.7142857142857" style="368" customWidth="1"/>
    <col min="12561" max="12561" width="6.42857142857143" style="368" customWidth="1"/>
    <col min="12562" max="12562" width="11.7142857142857" style="368" customWidth="1"/>
    <col min="12563" max="12563" width="0" style="368" hidden="1" customWidth="1"/>
    <col min="12564" max="12564" width="3.71428571428571" style="368" customWidth="1"/>
    <col min="12565" max="12565" width="11.1428571428571" style="368" customWidth="1"/>
    <col min="12566" max="12793" width="10.5714285714286" style="368"/>
    <col min="12794" max="12801" width="0" style="368" hidden="1" customWidth="1"/>
    <col min="12802" max="12804" width="3.71428571428571" style="368" customWidth="1"/>
    <col min="12805" max="12805" width="12.7142857142857" style="368" customWidth="1"/>
    <col min="12806" max="12806" width="47.4285714285714" style="368" customWidth="1"/>
    <col min="12807" max="12815" width="0" style="368" hidden="1" customWidth="1"/>
    <col min="12816" max="12816" width="11.7142857142857" style="368" customWidth="1"/>
    <col min="12817" max="12817" width="6.42857142857143" style="368" customWidth="1"/>
    <col min="12818" max="12818" width="11.7142857142857" style="368" customWidth="1"/>
    <col min="12819" max="12819" width="0" style="368" hidden="1" customWidth="1"/>
    <col min="12820" max="12820" width="3.71428571428571" style="368" customWidth="1"/>
    <col min="12821" max="12821" width="11.1428571428571" style="368" customWidth="1"/>
    <col min="12822" max="13049" width="10.5714285714286" style="368"/>
    <col min="13050" max="13057" width="0" style="368" hidden="1" customWidth="1"/>
    <col min="13058" max="13060" width="3.71428571428571" style="368" customWidth="1"/>
    <col min="13061" max="13061" width="12.7142857142857" style="368" customWidth="1"/>
    <col min="13062" max="13062" width="47.4285714285714" style="368" customWidth="1"/>
    <col min="13063" max="13071" width="0" style="368" hidden="1" customWidth="1"/>
    <col min="13072" max="13072" width="11.7142857142857" style="368" customWidth="1"/>
    <col min="13073" max="13073" width="6.42857142857143" style="368" customWidth="1"/>
    <col min="13074" max="13074" width="11.7142857142857" style="368" customWidth="1"/>
    <col min="13075" max="13075" width="0" style="368" hidden="1" customWidth="1"/>
    <col min="13076" max="13076" width="3.71428571428571" style="368" customWidth="1"/>
    <col min="13077" max="13077" width="11.1428571428571" style="368" customWidth="1"/>
    <col min="13078" max="13305" width="10.5714285714286" style="368"/>
    <col min="13306" max="13313" width="0" style="368" hidden="1" customWidth="1"/>
    <col min="13314" max="13316" width="3.71428571428571" style="368" customWidth="1"/>
    <col min="13317" max="13317" width="12.7142857142857" style="368" customWidth="1"/>
    <col min="13318" max="13318" width="47.4285714285714" style="368" customWidth="1"/>
    <col min="13319" max="13327" width="0" style="368" hidden="1" customWidth="1"/>
    <col min="13328" max="13328" width="11.7142857142857" style="368" customWidth="1"/>
    <col min="13329" max="13329" width="6.42857142857143" style="368" customWidth="1"/>
    <col min="13330" max="13330" width="11.7142857142857" style="368" customWidth="1"/>
    <col min="13331" max="13331" width="0" style="368" hidden="1" customWidth="1"/>
    <col min="13332" max="13332" width="3.71428571428571" style="368" customWidth="1"/>
    <col min="13333" max="13333" width="11.1428571428571" style="368" customWidth="1"/>
    <col min="13334" max="13561" width="10.5714285714286" style="368"/>
    <col min="13562" max="13569" width="0" style="368" hidden="1" customWidth="1"/>
    <col min="13570" max="13572" width="3.71428571428571" style="368" customWidth="1"/>
    <col min="13573" max="13573" width="12.7142857142857" style="368" customWidth="1"/>
    <col min="13574" max="13574" width="47.4285714285714" style="368" customWidth="1"/>
    <col min="13575" max="13583" width="0" style="368" hidden="1" customWidth="1"/>
    <col min="13584" max="13584" width="11.7142857142857" style="368" customWidth="1"/>
    <col min="13585" max="13585" width="6.42857142857143" style="368" customWidth="1"/>
    <col min="13586" max="13586" width="11.7142857142857" style="368" customWidth="1"/>
    <col min="13587" max="13587" width="0" style="368" hidden="1" customWidth="1"/>
    <col min="13588" max="13588" width="3.71428571428571" style="368" customWidth="1"/>
    <col min="13589" max="13589" width="11.1428571428571" style="368" customWidth="1"/>
    <col min="13590" max="13817" width="10.5714285714286" style="368"/>
    <col min="13818" max="13825" width="0" style="368" hidden="1" customWidth="1"/>
    <col min="13826" max="13828" width="3.71428571428571" style="368" customWidth="1"/>
    <col min="13829" max="13829" width="12.7142857142857" style="368" customWidth="1"/>
    <col min="13830" max="13830" width="47.4285714285714" style="368" customWidth="1"/>
    <col min="13831" max="13839" width="0" style="368" hidden="1" customWidth="1"/>
    <col min="13840" max="13840" width="11.7142857142857" style="368" customWidth="1"/>
    <col min="13841" max="13841" width="6.42857142857143" style="368" customWidth="1"/>
    <col min="13842" max="13842" width="11.7142857142857" style="368" customWidth="1"/>
    <col min="13843" max="13843" width="0" style="368" hidden="1" customWidth="1"/>
    <col min="13844" max="13844" width="3.71428571428571" style="368" customWidth="1"/>
    <col min="13845" max="13845" width="11.1428571428571" style="368" customWidth="1"/>
    <col min="13846" max="14073" width="10.5714285714286" style="368"/>
    <col min="14074" max="14081" width="0" style="368" hidden="1" customWidth="1"/>
    <col min="14082" max="14084" width="3.71428571428571" style="368" customWidth="1"/>
    <col min="14085" max="14085" width="12.7142857142857" style="368" customWidth="1"/>
    <col min="14086" max="14086" width="47.4285714285714" style="368" customWidth="1"/>
    <col min="14087" max="14095" width="0" style="368" hidden="1" customWidth="1"/>
    <col min="14096" max="14096" width="11.7142857142857" style="368" customWidth="1"/>
    <col min="14097" max="14097" width="6.42857142857143" style="368" customWidth="1"/>
    <col min="14098" max="14098" width="11.7142857142857" style="368" customWidth="1"/>
    <col min="14099" max="14099" width="0" style="368" hidden="1" customWidth="1"/>
    <col min="14100" max="14100" width="3.71428571428571" style="368" customWidth="1"/>
    <col min="14101" max="14101" width="11.1428571428571" style="368" customWidth="1"/>
    <col min="14102" max="14329" width="10.5714285714286" style="368"/>
    <col min="14330" max="14337" width="0" style="368" hidden="1" customWidth="1"/>
    <col min="14338" max="14340" width="3.71428571428571" style="368" customWidth="1"/>
    <col min="14341" max="14341" width="12.7142857142857" style="368" customWidth="1"/>
    <col min="14342" max="14342" width="47.4285714285714" style="368" customWidth="1"/>
    <col min="14343" max="14351" width="0" style="368" hidden="1" customWidth="1"/>
    <col min="14352" max="14352" width="11.7142857142857" style="368" customWidth="1"/>
    <col min="14353" max="14353" width="6.42857142857143" style="368" customWidth="1"/>
    <col min="14354" max="14354" width="11.7142857142857" style="368" customWidth="1"/>
    <col min="14355" max="14355" width="0" style="368" hidden="1" customWidth="1"/>
    <col min="14356" max="14356" width="3.71428571428571" style="368" customWidth="1"/>
    <col min="14357" max="14357" width="11.1428571428571" style="368" customWidth="1"/>
    <col min="14358" max="14585" width="10.5714285714286" style="368"/>
    <col min="14586" max="14593" width="0" style="368" hidden="1" customWidth="1"/>
    <col min="14594" max="14596" width="3.71428571428571" style="368" customWidth="1"/>
    <col min="14597" max="14597" width="12.7142857142857" style="368" customWidth="1"/>
    <col min="14598" max="14598" width="47.4285714285714" style="368" customWidth="1"/>
    <col min="14599" max="14607" width="0" style="368" hidden="1" customWidth="1"/>
    <col min="14608" max="14608" width="11.7142857142857" style="368" customWidth="1"/>
    <col min="14609" max="14609" width="6.42857142857143" style="368" customWidth="1"/>
    <col min="14610" max="14610" width="11.7142857142857" style="368" customWidth="1"/>
    <col min="14611" max="14611" width="0" style="368" hidden="1" customWidth="1"/>
    <col min="14612" max="14612" width="3.71428571428571" style="368" customWidth="1"/>
    <col min="14613" max="14613" width="11.1428571428571" style="368" customWidth="1"/>
    <col min="14614" max="14841" width="10.5714285714286" style="368"/>
    <col min="14842" max="14849" width="0" style="368" hidden="1" customWidth="1"/>
    <col min="14850" max="14852" width="3.71428571428571" style="368" customWidth="1"/>
    <col min="14853" max="14853" width="12.7142857142857" style="368" customWidth="1"/>
    <col min="14854" max="14854" width="47.4285714285714" style="368" customWidth="1"/>
    <col min="14855" max="14863" width="0" style="368" hidden="1" customWidth="1"/>
    <col min="14864" max="14864" width="11.7142857142857" style="368" customWidth="1"/>
    <col min="14865" max="14865" width="6.42857142857143" style="368" customWidth="1"/>
    <col min="14866" max="14866" width="11.7142857142857" style="368" customWidth="1"/>
    <col min="14867" max="14867" width="0" style="368" hidden="1" customWidth="1"/>
    <col min="14868" max="14868" width="3.71428571428571" style="368" customWidth="1"/>
    <col min="14869" max="14869" width="11.1428571428571" style="368" customWidth="1"/>
    <col min="14870" max="15097" width="10.5714285714286" style="368"/>
    <col min="15098" max="15105" width="0" style="368" hidden="1" customWidth="1"/>
    <col min="15106" max="15108" width="3.71428571428571" style="368" customWidth="1"/>
    <col min="15109" max="15109" width="12.7142857142857" style="368" customWidth="1"/>
    <col min="15110" max="15110" width="47.4285714285714" style="368" customWidth="1"/>
    <col min="15111" max="15119" width="0" style="368" hidden="1" customWidth="1"/>
    <col min="15120" max="15120" width="11.7142857142857" style="368" customWidth="1"/>
    <col min="15121" max="15121" width="6.42857142857143" style="368" customWidth="1"/>
    <col min="15122" max="15122" width="11.7142857142857" style="368" customWidth="1"/>
    <col min="15123" max="15123" width="0" style="368" hidden="1" customWidth="1"/>
    <col min="15124" max="15124" width="3.71428571428571" style="368" customWidth="1"/>
    <col min="15125" max="15125" width="11.1428571428571" style="368" customWidth="1"/>
    <col min="15126" max="15353" width="10.5714285714286" style="368"/>
    <col min="15354" max="15361" width="0" style="368" hidden="1" customWidth="1"/>
    <col min="15362" max="15364" width="3.71428571428571" style="368" customWidth="1"/>
    <col min="15365" max="15365" width="12.7142857142857" style="368" customWidth="1"/>
    <col min="15366" max="15366" width="47.4285714285714" style="368" customWidth="1"/>
    <col min="15367" max="15375" width="0" style="368" hidden="1" customWidth="1"/>
    <col min="15376" max="15376" width="11.7142857142857" style="368" customWidth="1"/>
    <col min="15377" max="15377" width="6.42857142857143" style="368" customWidth="1"/>
    <col min="15378" max="15378" width="11.7142857142857" style="368" customWidth="1"/>
    <col min="15379" max="15379" width="0" style="368" hidden="1" customWidth="1"/>
    <col min="15380" max="15380" width="3.71428571428571" style="368" customWidth="1"/>
    <col min="15381" max="15381" width="11.1428571428571" style="368" customWidth="1"/>
    <col min="15382" max="15609" width="10.5714285714286" style="368"/>
    <col min="15610" max="15617" width="0" style="368" hidden="1" customWidth="1"/>
    <col min="15618" max="15620" width="3.71428571428571" style="368" customWidth="1"/>
    <col min="15621" max="15621" width="12.7142857142857" style="368" customWidth="1"/>
    <col min="15622" max="15622" width="47.4285714285714" style="368" customWidth="1"/>
    <col min="15623" max="15631" width="0" style="368" hidden="1" customWidth="1"/>
    <col min="15632" max="15632" width="11.7142857142857" style="368" customWidth="1"/>
    <col min="15633" max="15633" width="6.42857142857143" style="368" customWidth="1"/>
    <col min="15634" max="15634" width="11.7142857142857" style="368" customWidth="1"/>
    <col min="15635" max="15635" width="0" style="368" hidden="1" customWidth="1"/>
    <col min="15636" max="15636" width="3.71428571428571" style="368" customWidth="1"/>
    <col min="15637" max="15637" width="11.1428571428571" style="368" customWidth="1"/>
    <col min="15638" max="15865" width="10.5714285714286" style="368"/>
    <col min="15866" max="15873" width="0" style="368" hidden="1" customWidth="1"/>
    <col min="15874" max="15876" width="3.71428571428571" style="368" customWidth="1"/>
    <col min="15877" max="15877" width="12.7142857142857" style="368" customWidth="1"/>
    <col min="15878" max="15878" width="47.4285714285714" style="368" customWidth="1"/>
    <col min="15879" max="15887" width="0" style="368" hidden="1" customWidth="1"/>
    <col min="15888" max="15888" width="11.7142857142857" style="368" customWidth="1"/>
    <col min="15889" max="15889" width="6.42857142857143" style="368" customWidth="1"/>
    <col min="15890" max="15890" width="11.7142857142857" style="368" customWidth="1"/>
    <col min="15891" max="15891" width="0" style="368" hidden="1" customWidth="1"/>
    <col min="15892" max="15892" width="3.71428571428571" style="368" customWidth="1"/>
    <col min="15893" max="15893" width="11.1428571428571" style="368" customWidth="1"/>
    <col min="15894" max="16121" width="10.5714285714286" style="368"/>
    <col min="16122" max="16129" width="0" style="368" hidden="1" customWidth="1"/>
    <col min="16130" max="16132" width="3.71428571428571" style="368" customWidth="1"/>
    <col min="16133" max="16133" width="12.7142857142857" style="368" customWidth="1"/>
    <col min="16134" max="16134" width="47.4285714285714" style="368" customWidth="1"/>
    <col min="16135" max="16143" width="0" style="368" hidden="1" customWidth="1"/>
    <col min="16144" max="16144" width="11.7142857142857" style="368" customWidth="1"/>
    <col min="16145" max="16145" width="6.42857142857143" style="368" customWidth="1"/>
    <col min="16146" max="16146" width="11.7142857142857" style="368" customWidth="1"/>
    <col min="16147" max="16147" width="0" style="368" hidden="1" customWidth="1"/>
    <col min="16148" max="16148" width="3.71428571428571" style="368" customWidth="1"/>
    <col min="16149" max="16149" width="11.1428571428571" style="368" customWidth="1"/>
    <col min="16150" max="16384" width="10.5714285714286" style="368"/>
  </cols>
  <sheetData>
    <row r="1" ht="14.25" hidden="1"/>
    <row r="2" ht="14.25" hidden="1"/>
    <row r="3" ht="14.25" hidden="1"/>
    <row r="4" spans="10:26" ht="3" customHeight="1">
      <c r="J4" s="373"/>
      <c r="K4" s="373"/>
      <c r="L4" s="369"/>
      <c r="M4" s="369"/>
      <c r="N4" s="369"/>
      <c r="O4" s="376"/>
      <c r="P4" s="376"/>
      <c r="Q4" s="376"/>
      <c r="R4" s="376"/>
      <c r="S4" s="376"/>
      <c r="T4" s="376"/>
      <c r="U4" s="376"/>
      <c r="V4" s="376"/>
      <c r="W4" s="376"/>
      <c r="X4" s="376"/>
      <c r="Y4" s="376"/>
      <c r="Z4" s="369"/>
    </row>
    <row r="5" spans="10:26" ht="26.1" customHeight="1">
      <c r="J5" s="373"/>
      <c r="K5" s="373"/>
      <c r="L5" s="1172" t="s">
        <v>704</v>
      </c>
      <c r="M5" s="1172"/>
      <c r="N5" s="1172"/>
      <c r="O5" s="1172"/>
      <c r="P5" s="1172"/>
      <c r="Q5" s="1172"/>
      <c r="R5" s="1172"/>
      <c r="S5" s="1172"/>
      <c r="T5" s="1172"/>
      <c r="U5" s="470"/>
      <c r="V5" s="415"/>
      <c r="W5" s="415"/>
      <c r="X5" s="476"/>
      <c r="Y5" s="476"/>
      <c r="Z5" s="389"/>
    </row>
    <row r="6" spans="10:22" ht="3" customHeight="1">
      <c r="J6" s="373"/>
      <c r="K6" s="373"/>
      <c r="L6" s="369"/>
      <c r="M6" s="369"/>
      <c r="N6" s="369"/>
      <c r="O6" s="372"/>
      <c r="P6" s="372"/>
      <c r="Q6" s="372"/>
      <c r="R6" s="372"/>
      <c r="S6" s="372"/>
      <c r="T6" s="372"/>
      <c r="U6" s="369"/>
      <c r="V6" s="369"/>
    </row>
    <row r="7" spans="1:28" s="668" customFormat="1" ht="5.25" hidden="1">
      <c r="A7" s="1042"/>
      <c r="B7" s="1042"/>
      <c r="C7" s="1042"/>
      <c r="D7" s="1042"/>
      <c r="E7" s="1042"/>
      <c r="F7" s="1042"/>
      <c r="G7" s="1042"/>
      <c r="H7" s="1042"/>
      <c r="L7" s="1092"/>
      <c r="M7" s="968"/>
      <c r="O7" s="1178"/>
      <c r="P7" s="1178"/>
      <c r="Q7" s="1178"/>
      <c r="R7" s="1178"/>
      <c r="S7" s="1178"/>
      <c r="T7" s="1178"/>
      <c r="U7" s="702"/>
      <c r="V7" s="702"/>
      <c r="X7" s="1042"/>
      <c r="Y7" s="1042"/>
      <c r="Z7" s="1042"/>
      <c r="AA7" s="1042"/>
      <c r="AB7" s="1042"/>
    </row>
    <row r="8" spans="1:33" s="383" customFormat="1" ht="18.75">
      <c r="A8" s="397"/>
      <c r="B8" s="397"/>
      <c r="C8" s="397"/>
      <c r="D8" s="397"/>
      <c r="E8" s="397"/>
      <c r="F8" s="397"/>
      <c r="G8" s="397"/>
      <c r="H8" s="397"/>
      <c r="L8" s="391"/>
      <c r="M8" s="508" t="str">
        <f>"Дата подачи заявления об "&amp;IF(datePr_ch="","утверждении","изменении")&amp;" тарифов"</f>
        <v>Дата подачи заявления об утверждении тарифов</v>
      </c>
      <c r="N8" s="1046"/>
      <c r="O8" s="1179" t="str">
        <f>IF(datePr_ch="",IF(datePr="","",datePr),datePr_ch)</f>
        <v>25.04.2023</v>
      </c>
      <c r="P8" s="1179"/>
      <c r="Q8" s="1179"/>
      <c r="R8" s="1179"/>
      <c r="S8" s="1179"/>
      <c r="T8" s="1179"/>
      <c r="U8" s="557"/>
      <c r="V8" s="378"/>
      <c r="AC8" s="397"/>
      <c r="AD8" s="397"/>
      <c r="AE8" s="397"/>
      <c r="AF8" s="397"/>
      <c r="AG8" s="397"/>
    </row>
    <row r="9" spans="1:33" s="383" customFormat="1" ht="22.5">
      <c r="A9" s="397"/>
      <c r="B9" s="397"/>
      <c r="C9" s="397"/>
      <c r="D9" s="397"/>
      <c r="E9" s="397"/>
      <c r="F9" s="397"/>
      <c r="G9" s="397"/>
      <c r="H9" s="397"/>
      <c r="L9" s="444"/>
      <c r="M9" s="508" t="str">
        <f>"Номер подачи заявления об "&amp;IF(numberPr_ch="","утверждении","изменении")&amp;" тарифов"</f>
        <v>Номер подачи заявления об утверждении тарифов</v>
      </c>
      <c r="N9" s="1046"/>
      <c r="O9" s="1179" t="str">
        <f>IF(numberPr_ch="",IF(numberPr="","",numberPr),numberPr_ch)</f>
        <v>01-03/0106</v>
      </c>
      <c r="P9" s="1179"/>
      <c r="Q9" s="1179"/>
      <c r="R9" s="1179"/>
      <c r="S9" s="1179"/>
      <c r="T9" s="1179"/>
      <c r="U9" s="557"/>
      <c r="V9" s="378"/>
      <c r="AC9" s="397"/>
      <c r="AD9" s="397"/>
      <c r="AE9" s="397"/>
      <c r="AF9" s="397"/>
      <c r="AG9" s="397"/>
    </row>
    <row r="10" spans="1:28" s="668" customFormat="1" ht="5.25" hidden="1">
      <c r="A10" s="1042"/>
      <c r="B10" s="1042"/>
      <c r="C10" s="1042"/>
      <c r="D10" s="1042"/>
      <c r="E10" s="1042"/>
      <c r="F10" s="1042"/>
      <c r="G10" s="1042"/>
      <c r="H10" s="1042"/>
      <c r="L10" s="1092"/>
      <c r="M10" s="968"/>
      <c r="O10" s="1178"/>
      <c r="P10" s="1178"/>
      <c r="Q10" s="1178"/>
      <c r="R10" s="1178"/>
      <c r="S10" s="1178"/>
      <c r="T10" s="1178"/>
      <c r="U10" s="702"/>
      <c r="V10" s="702"/>
      <c r="X10" s="1042"/>
      <c r="Y10" s="1042"/>
      <c r="Z10" s="1042"/>
      <c r="AA10" s="1042"/>
      <c r="AB10" s="1042"/>
    </row>
    <row r="11" spans="1:33" s="383" customFormat="1" ht="11.25" hidden="1">
      <c r="A11" s="397"/>
      <c r="B11" s="397"/>
      <c r="C11" s="397"/>
      <c r="D11" s="397"/>
      <c r="E11" s="397"/>
      <c r="F11" s="397"/>
      <c r="G11" s="397"/>
      <c r="H11" s="397"/>
      <c r="L11" s="444"/>
      <c r="M11" s="444"/>
      <c r="N11" s="458"/>
      <c r="O11" s="473"/>
      <c r="P11" s="473"/>
      <c r="Q11" s="473"/>
      <c r="R11" s="473"/>
      <c r="S11" s="473"/>
      <c r="T11" s="473"/>
      <c r="U11" s="378"/>
      <c r="V11" s="378"/>
      <c r="Z11" s="395" t="s">
        <v>356</v>
      </c>
      <c r="AC11" s="397"/>
      <c r="AD11" s="397"/>
      <c r="AE11" s="397"/>
      <c r="AF11" s="397"/>
      <c r="AG11" s="397"/>
    </row>
    <row r="12" spans="10:26" ht="14.25">
      <c r="J12" s="373"/>
      <c r="K12" s="373"/>
      <c r="L12" s="369"/>
      <c r="M12" s="369"/>
      <c r="N12" s="369"/>
      <c r="O12" s="1199"/>
      <c r="P12" s="1199"/>
      <c r="Q12" s="1199"/>
      <c r="R12" s="1199"/>
      <c r="S12" s="1199"/>
      <c r="T12" s="1199"/>
      <c r="U12" s="1199"/>
      <c r="V12" s="1199"/>
      <c r="W12" s="1199"/>
      <c r="X12" s="1199"/>
      <c r="Y12" s="1199"/>
      <c r="Z12" s="1199"/>
    </row>
    <row r="13" spans="10:28" ht="14.25" customHeight="1">
      <c r="J13" s="373"/>
      <c r="K13" s="373"/>
      <c r="L13" s="1186" t="s">
        <v>422</v>
      </c>
      <c r="M13" s="1186"/>
      <c r="N13" s="1186"/>
      <c r="O13" s="1186"/>
      <c r="P13" s="1186"/>
      <c r="Q13" s="1186"/>
      <c r="R13" s="1186"/>
      <c r="S13" s="1186"/>
      <c r="T13" s="1186"/>
      <c r="U13" s="1186"/>
      <c r="V13" s="1186"/>
      <c r="W13" s="1186"/>
      <c r="X13" s="1186"/>
      <c r="Y13" s="1186"/>
      <c r="Z13" s="1186"/>
      <c r="AA13" s="1186"/>
      <c r="AB13" s="1118" t="s">
        <v>423</v>
      </c>
    </row>
    <row r="14" spans="10:28" ht="14.25" customHeight="1">
      <c r="J14" s="373"/>
      <c r="K14" s="373"/>
      <c r="L14" s="1186" t="s">
        <v>87</v>
      </c>
      <c r="M14" s="1186" t="s">
        <v>572</v>
      </c>
      <c r="N14" s="469"/>
      <c r="O14" s="1118" t="s">
        <v>574</v>
      </c>
      <c r="P14" s="1118"/>
      <c r="Q14" s="1118"/>
      <c r="R14" s="1118"/>
      <c r="S14" s="1118"/>
      <c r="T14" s="1118"/>
      <c r="U14" s="1118"/>
      <c r="V14" s="1118"/>
      <c r="W14" s="1118"/>
      <c r="X14" s="1118"/>
      <c r="Y14" s="1118"/>
      <c r="Z14" s="1186" t="s">
        <v>324</v>
      </c>
      <c r="AA14" s="1198" t="s">
        <v>259</v>
      </c>
      <c r="AB14" s="1118"/>
    </row>
    <row r="15" spans="1:33" s="415" customFormat="1" ht="14.25" customHeight="1">
      <c r="A15" s="476"/>
      <c r="B15" s="476"/>
      <c r="C15" s="476"/>
      <c r="D15" s="476"/>
      <c r="E15" s="476"/>
      <c r="F15" s="476"/>
      <c r="G15" s="482"/>
      <c r="H15" s="482"/>
      <c r="I15" s="423"/>
      <c r="J15" s="421"/>
      <c r="K15" s="421"/>
      <c r="L15" s="1186"/>
      <c r="M15" s="1186"/>
      <c r="N15" s="469"/>
      <c r="O15" s="1210" t="s">
        <v>587</v>
      </c>
      <c r="P15" s="1210" t="s">
        <v>559</v>
      </c>
      <c r="Q15" s="1210" t="s">
        <v>560</v>
      </c>
      <c r="R15" s="1210" t="s">
        <v>255</v>
      </c>
      <c r="S15" s="1210"/>
      <c r="T15" s="1210" t="s">
        <v>255</v>
      </c>
      <c r="U15" s="1210"/>
      <c r="V15" s="543"/>
      <c r="W15" s="1209" t="s">
        <v>585</v>
      </c>
      <c r="X15" s="1209"/>
      <c r="Y15" s="1209"/>
      <c r="Z15" s="1186"/>
      <c r="AA15" s="1198"/>
      <c r="AB15" s="1118"/>
      <c r="AC15" s="476"/>
      <c r="AD15" s="476"/>
      <c r="AE15" s="476"/>
      <c r="AF15" s="476"/>
      <c r="AG15" s="476"/>
    </row>
    <row r="16" spans="10:28" ht="56.25" customHeight="1">
      <c r="J16" s="373"/>
      <c r="K16" s="373"/>
      <c r="L16" s="1186"/>
      <c r="M16" s="1186"/>
      <c r="N16" s="469"/>
      <c r="O16" s="1210"/>
      <c r="P16" s="1210"/>
      <c r="Q16" s="1210"/>
      <c r="R16" s="427" t="s">
        <v>561</v>
      </c>
      <c r="S16" s="427" t="s">
        <v>562</v>
      </c>
      <c r="T16" s="427" t="s">
        <v>563</v>
      </c>
      <c r="U16" s="427" t="s">
        <v>564</v>
      </c>
      <c r="V16" s="427"/>
      <c r="W16" s="428" t="s">
        <v>258</v>
      </c>
      <c r="X16" s="1206" t="s">
        <v>257</v>
      </c>
      <c r="Y16" s="1206"/>
      <c r="Z16" s="1186"/>
      <c r="AA16" s="1198"/>
      <c r="AB16" s="1118"/>
    </row>
    <row r="17" spans="10:28" ht="14.25">
      <c r="J17" s="373"/>
      <c r="K17" s="381">
        <v>1</v>
      </c>
      <c r="L17" s="370" t="s">
        <v>88</v>
      </c>
      <c r="M17" s="370" t="s">
        <v>47</v>
      </c>
      <c r="N17" s="388" t="s">
        <v>47</v>
      </c>
      <c r="O17" s="379">
        <f ca="1">OFFSET(O17,0,-1)+1</f>
        <v>3</v>
      </c>
      <c r="P17" s="379">
        <f t="shared" si="0" ref="P17:W17">OFFSET(P17,0,-1)+1</f>
        <v>4</v>
      </c>
      <c r="Q17" s="379">
        <f t="shared" ca="1" si="0"/>
        <v>5</v>
      </c>
      <c r="R17" s="379">
        <f t="shared" ca="1" si="0"/>
        <v>6</v>
      </c>
      <c r="S17" s="379">
        <f t="shared" ca="1" si="0"/>
        <v>7</v>
      </c>
      <c r="T17" s="379">
        <f t="shared" ca="1" si="0"/>
        <v>8</v>
      </c>
      <c r="U17" s="379">
        <f t="shared" ca="1" si="0"/>
        <v>9</v>
      </c>
      <c r="V17" s="387">
        <f ca="1">OFFSET(V17,0,-1)</f>
        <v>9</v>
      </c>
      <c r="W17" s="379">
        <f t="shared" ca="1" si="0"/>
        <v>10</v>
      </c>
      <c r="X17" s="1174">
        <f ca="1">OFFSET(X17,0,-1)+1</f>
        <v>11</v>
      </c>
      <c r="Y17" s="1174"/>
      <c r="Z17" s="379">
        <f ca="1">OFFSET(Z17,0,-2)+1</f>
        <v>12</v>
      </c>
      <c r="AB17" s="379">
        <f ca="1">OFFSET(AB17,0,-2)+1</f>
        <v>13</v>
      </c>
    </row>
    <row r="18" spans="1:28" ht="22.5">
      <c r="A18" s="1157">
        <v>1</v>
      </c>
      <c r="B18" s="922"/>
      <c r="C18" s="922"/>
      <c r="D18" s="922"/>
      <c r="E18" s="923"/>
      <c r="F18" s="924"/>
      <c r="G18" s="922"/>
      <c r="H18" s="922"/>
      <c r="I18" s="910"/>
      <c r="J18" s="915"/>
      <c r="K18" s="915"/>
      <c r="L18" s="484">
        <f>mergeValue(A18)</f>
        <v>1</v>
      </c>
      <c r="M18" s="532" t="s">
        <v>18</v>
      </c>
      <c r="N18" s="471"/>
      <c r="O18" s="1200"/>
      <c r="P18" s="1200"/>
      <c r="Q18" s="1200"/>
      <c r="R18" s="1200"/>
      <c r="S18" s="1200"/>
      <c r="T18" s="1200"/>
      <c r="U18" s="1200"/>
      <c r="V18" s="1200"/>
      <c r="W18" s="1200"/>
      <c r="X18" s="1200"/>
      <c r="Y18" s="1200"/>
      <c r="Z18" s="1200"/>
      <c r="AA18" s="1200"/>
      <c r="AB18" s="521" t="s">
        <v>687</v>
      </c>
    </row>
    <row r="19" spans="1:28" ht="22.5">
      <c r="A19" s="1157"/>
      <c r="B19" s="1157">
        <v>1</v>
      </c>
      <c r="C19" s="922"/>
      <c r="D19" s="922"/>
      <c r="E19" s="924"/>
      <c r="F19" s="924"/>
      <c r="G19" s="922"/>
      <c r="H19" s="922"/>
      <c r="I19" s="917"/>
      <c r="J19" s="912"/>
      <c r="K19" s="911"/>
      <c r="L19" s="484" t="str">
        <f>mergeValue(A19)&amp;"."&amp;mergeValue(B19)</f>
        <v>1.1</v>
      </c>
      <c r="M19" s="438" t="s">
        <v>14</v>
      </c>
      <c r="N19" s="471"/>
      <c r="O19" s="1200"/>
      <c r="P19" s="1200"/>
      <c r="Q19" s="1200"/>
      <c r="R19" s="1200"/>
      <c r="S19" s="1200"/>
      <c r="T19" s="1200"/>
      <c r="U19" s="1200"/>
      <c r="V19" s="1200"/>
      <c r="W19" s="1200"/>
      <c r="X19" s="1200"/>
      <c r="Y19" s="1200"/>
      <c r="Z19" s="1200"/>
      <c r="AA19" s="1200"/>
      <c r="AB19" s="521" t="s">
        <v>436</v>
      </c>
    </row>
    <row r="20" spans="1:28" ht="22.5">
      <c r="A20" s="1157"/>
      <c r="B20" s="1157"/>
      <c r="C20" s="1157">
        <v>1</v>
      </c>
      <c r="D20" s="922"/>
      <c r="E20" s="924"/>
      <c r="F20" s="924"/>
      <c r="G20" s="922"/>
      <c r="H20" s="922"/>
      <c r="I20" s="917"/>
      <c r="J20" s="912"/>
      <c r="K20" s="911"/>
      <c r="L20" s="484" t="str">
        <f>mergeValue(A20)&amp;"."&amp;mergeValue(B20)&amp;"."&amp;mergeValue(C20)</f>
        <v>1.1.1</v>
      </c>
      <c r="M20" s="439" t="s">
        <v>6</v>
      </c>
      <c r="N20" s="471"/>
      <c r="O20" s="1200"/>
      <c r="P20" s="1200"/>
      <c r="Q20" s="1200"/>
      <c r="R20" s="1200"/>
      <c r="S20" s="1200"/>
      <c r="T20" s="1200"/>
      <c r="U20" s="1200"/>
      <c r="V20" s="1200"/>
      <c r="W20" s="1200"/>
      <c r="X20" s="1200"/>
      <c r="Y20" s="1200"/>
      <c r="Z20" s="1200"/>
      <c r="AA20" s="1200"/>
      <c r="AB20" s="521" t="s">
        <v>570</v>
      </c>
    </row>
    <row r="21" spans="1:28" ht="22.5">
      <c r="A21" s="1157"/>
      <c r="B21" s="1157"/>
      <c r="C21" s="1157"/>
      <c r="D21" s="1157">
        <v>1</v>
      </c>
      <c r="E21" s="924"/>
      <c r="F21" s="924"/>
      <c r="G21" s="922"/>
      <c r="H21" s="922"/>
      <c r="I21" s="917"/>
      <c r="J21" s="912"/>
      <c r="K21" s="911"/>
      <c r="L21" s="484" t="str">
        <f>mergeValue(A21)&amp;"."&amp;mergeValue(B21)&amp;"."&amp;mergeValue(C21)&amp;"."&amp;mergeValue(D21)</f>
        <v>1.1.1.1</v>
      </c>
      <c r="M21" s="440" t="s">
        <v>20</v>
      </c>
      <c r="N21" s="471"/>
      <c r="O21" s="1200"/>
      <c r="P21" s="1200"/>
      <c r="Q21" s="1200"/>
      <c r="R21" s="1200"/>
      <c r="S21" s="1200"/>
      <c r="T21" s="1200"/>
      <c r="U21" s="1200"/>
      <c r="V21" s="1200"/>
      <c r="W21" s="1200"/>
      <c r="X21" s="1200"/>
      <c r="Y21" s="1200"/>
      <c r="Z21" s="1200"/>
      <c r="AA21" s="1200"/>
      <c r="AB21" s="521" t="s">
        <v>571</v>
      </c>
    </row>
    <row r="22" spans="1:28" ht="14.25" hidden="1">
      <c r="A22" s="1157"/>
      <c r="B22" s="1157"/>
      <c r="C22" s="1157"/>
      <c r="D22" s="1157"/>
      <c r="E22" s="1157">
        <v>1</v>
      </c>
      <c r="F22" s="924"/>
      <c r="G22" s="922"/>
      <c r="H22" s="922"/>
      <c r="I22" s="916"/>
      <c r="J22" s="912"/>
      <c r="K22" s="911"/>
      <c r="L22" s="484"/>
      <c r="M22" s="446"/>
      <c r="N22" s="472"/>
      <c r="O22" s="522"/>
      <c r="P22" s="522"/>
      <c r="Q22" s="522"/>
      <c r="R22" s="522"/>
      <c r="S22" s="522"/>
      <c r="T22" s="522"/>
      <c r="U22" s="522"/>
      <c r="V22" s="522"/>
      <c r="W22" s="522"/>
      <c r="X22" s="522"/>
      <c r="Y22" s="522"/>
      <c r="Z22" s="522"/>
      <c r="AA22" s="400"/>
      <c r="AB22" s="521"/>
    </row>
    <row r="23" spans="1:32" ht="33.75">
      <c r="A23" s="1157"/>
      <c r="B23" s="1157"/>
      <c r="C23" s="1157"/>
      <c r="D23" s="1157"/>
      <c r="E23" s="1157"/>
      <c r="F23" s="1157">
        <v>1</v>
      </c>
      <c r="G23" s="922"/>
      <c r="H23" s="922"/>
      <c r="I23" s="1207"/>
      <c r="J23" s="912"/>
      <c r="K23" s="911"/>
      <c r="L23" s="484" t="str">
        <f>mergeValue(A23)&amp;"."&amp;mergeValue(B23)&amp;"."&amp;mergeValue(C23)&amp;"."&amp;mergeValue(D23)&amp;"."&amp;mergeValue(F23)</f>
        <v>1.1.1.1.1</v>
      </c>
      <c r="M23" s="447" t="s">
        <v>8</v>
      </c>
      <c r="N23" s="472"/>
      <c r="O23" s="1160"/>
      <c r="P23" s="1161"/>
      <c r="Q23" s="1161"/>
      <c r="R23" s="1161"/>
      <c r="S23" s="1161"/>
      <c r="T23" s="1161"/>
      <c r="U23" s="1161"/>
      <c r="V23" s="1161"/>
      <c r="W23" s="1161"/>
      <c r="X23" s="1161"/>
      <c r="Y23" s="1161"/>
      <c r="Z23" s="1161"/>
      <c r="AA23" s="1162"/>
      <c r="AB23" s="521" t="s">
        <v>689</v>
      </c>
      <c r="AD23" s="396" t="str">
        <f>strCheckUnique(AE23:AE28)</f>
        <v/>
      </c>
      <c r="AF23" s="396"/>
    </row>
    <row r="24" spans="1:33" ht="56.25">
      <c r="A24" s="1157"/>
      <c r="B24" s="1157"/>
      <c r="C24" s="1157"/>
      <c r="D24" s="1157"/>
      <c r="E24" s="1157"/>
      <c r="F24" s="1157"/>
      <c r="G24" s="1157">
        <v>1</v>
      </c>
      <c r="H24" s="922"/>
      <c r="I24" s="1207"/>
      <c r="J24" s="1208"/>
      <c r="K24" s="918"/>
      <c r="L24" s="484" t="str">
        <f>mergeValue(A24)&amp;"."&amp;mergeValue(B24)&amp;"."&amp;mergeValue(C24)&amp;"."&amp;mergeValue(D24)&amp;"."&amp;mergeValue(F24)&amp;"."&amp;mergeValue(G24)</f>
        <v>1.1.1.1.1.1</v>
      </c>
      <c r="M24" s="1010" t="s">
        <v>583</v>
      </c>
      <c r="N24" s="537"/>
      <c r="O24" s="454"/>
      <c r="P24" s="454"/>
      <c r="Q24" s="454"/>
      <c r="R24" s="385"/>
      <c r="S24" s="963"/>
      <c r="T24" s="385"/>
      <c r="U24" s="963"/>
      <c r="V24" s="475" t="str">
        <f>W24&amp;"-"&amp;Y24</f>
        <v>-</v>
      </c>
      <c r="W24" s="1163"/>
      <c r="X24" s="1165" t="s">
        <v>80</v>
      </c>
      <c r="Y24" s="1163"/>
      <c r="Z24" s="1165" t="s">
        <v>81</v>
      </c>
      <c r="AA24" s="429"/>
      <c r="AB24" s="521" t="s">
        <v>707</v>
      </c>
      <c r="AC24" s="392" t="str">
        <f>strCheckDate(O24:AA24)</f>
        <v/>
      </c>
      <c r="AD24" s="396"/>
      <c r="AE24" s="396" t="str">
        <f>IF(M24="","",M24)</f>
        <v>горячая вода в системе централизованного теплоснабжения на горячее водоснабжение</v>
      </c>
      <c r="AF24" s="396"/>
      <c r="AG24" s="396"/>
    </row>
    <row r="25" spans="1:32" ht="87.95" customHeight="1">
      <c r="A25" s="1157"/>
      <c r="B25" s="1157"/>
      <c r="C25" s="1157"/>
      <c r="D25" s="1157"/>
      <c r="E25" s="1157"/>
      <c r="F25" s="1157"/>
      <c r="G25" s="1157"/>
      <c r="H25" s="922">
        <v>1</v>
      </c>
      <c r="I25" s="1207"/>
      <c r="J25" s="1208"/>
      <c r="K25" s="918"/>
      <c r="L25" s="484" t="str">
        <f>mergeValue(A25)&amp;"."&amp;mergeValue(B25)&amp;"."&amp;mergeValue(C25)&amp;"."&amp;mergeValue(D25)&amp;"."&amp;mergeValue(F25)&amp;"."&amp;mergeValue(G25)&amp;"."&amp;mergeValue(H25)</f>
        <v>1.1.1.1.1.1.1</v>
      </c>
      <c r="M25" s="940"/>
      <c r="N25" s="386"/>
      <c r="O25" s="454"/>
      <c r="P25" s="454"/>
      <c r="Q25" s="454"/>
      <c r="R25" s="385"/>
      <c r="S25" s="963"/>
      <c r="T25" s="385"/>
      <c r="U25" s="963"/>
      <c r="V25" s="475" t="str">
        <f>W25&amp;"-"&amp;Y25</f>
        <v>-</v>
      </c>
      <c r="W25" s="1163"/>
      <c r="X25" s="1165"/>
      <c r="Y25" s="1163"/>
      <c r="Z25" s="1165"/>
      <c r="AA25" s="559"/>
      <c r="AB25" s="1175" t="s">
        <v>708</v>
      </c>
      <c r="AC25" s="392" t="str">
        <f>strCheckDate(O25:AA25)</f>
        <v/>
      </c>
      <c r="AF25" s="396"/>
    </row>
    <row r="26" spans="1:32" ht="14.25" hidden="1">
      <c r="A26" s="1157"/>
      <c r="B26" s="1157"/>
      <c r="C26" s="1157"/>
      <c r="D26" s="1157"/>
      <c r="E26" s="1157"/>
      <c r="F26" s="1157"/>
      <c r="G26" s="1157"/>
      <c r="H26" s="922"/>
      <c r="I26" s="1207"/>
      <c r="J26" s="1208"/>
      <c r="K26" s="918"/>
      <c r="L26" s="491"/>
      <c r="M26" s="537"/>
      <c r="N26" s="537"/>
      <c r="O26" s="454"/>
      <c r="P26" s="385"/>
      <c r="Q26" s="385"/>
      <c r="R26" s="385"/>
      <c r="S26" s="385"/>
      <c r="T26" s="385"/>
      <c r="U26" s="451"/>
      <c r="V26" s="475"/>
      <c r="W26" s="1164"/>
      <c r="X26" s="1165"/>
      <c r="Y26" s="1164"/>
      <c r="Z26" s="1165"/>
      <c r="AA26" s="429"/>
      <c r="AB26" s="1176"/>
      <c r="AF26" s="396">
        <f ca="1">OFFSET(AF26,-1,0)</f>
        <v>0</v>
      </c>
    </row>
    <row r="27" spans="1:33" s="367" customFormat="1" ht="15" customHeight="1">
      <c r="A27" s="1157"/>
      <c r="B27" s="1157"/>
      <c r="C27" s="1157"/>
      <c r="D27" s="1157"/>
      <c r="E27" s="1157"/>
      <c r="F27" s="1157"/>
      <c r="G27" s="1157"/>
      <c r="H27" s="922"/>
      <c r="I27" s="1207"/>
      <c r="J27" s="1208"/>
      <c r="K27" s="919"/>
      <c r="L27" s="430"/>
      <c r="M27" s="449" t="s">
        <v>39</v>
      </c>
      <c r="N27" s="443"/>
      <c r="O27" s="437"/>
      <c r="P27" s="437"/>
      <c r="Q27" s="437"/>
      <c r="R27" s="437"/>
      <c r="S27" s="437"/>
      <c r="T27" s="437"/>
      <c r="U27" s="437"/>
      <c r="V27" s="437"/>
      <c r="W27" s="455"/>
      <c r="X27" s="456"/>
      <c r="Y27" s="455"/>
      <c r="Z27" s="443"/>
      <c r="AA27" s="452"/>
      <c r="AB27" s="1177"/>
      <c r="AC27" s="393"/>
      <c r="AD27" s="393"/>
      <c r="AE27" s="393"/>
      <c r="AF27" s="393"/>
      <c r="AG27" s="393"/>
    </row>
    <row r="28" spans="1:33" s="367" customFormat="1" ht="15" customHeight="1">
      <c r="A28" s="1157"/>
      <c r="B28" s="1157"/>
      <c r="C28" s="1157"/>
      <c r="D28" s="1157"/>
      <c r="E28" s="1157"/>
      <c r="F28" s="1157"/>
      <c r="G28" s="922"/>
      <c r="H28" s="922"/>
      <c r="I28" s="1207"/>
      <c r="J28" s="920"/>
      <c r="K28" s="919"/>
      <c r="L28" s="430"/>
      <c r="M28" s="448" t="s">
        <v>23</v>
      </c>
      <c r="N28" s="449"/>
      <c r="O28" s="449"/>
      <c r="P28" s="449"/>
      <c r="Q28" s="449"/>
      <c r="R28" s="449"/>
      <c r="S28" s="449"/>
      <c r="T28" s="449"/>
      <c r="U28" s="449"/>
      <c r="V28" s="449"/>
      <c r="W28" s="449"/>
      <c r="X28" s="449"/>
      <c r="Y28" s="449"/>
      <c r="Z28" s="449"/>
      <c r="AA28" s="449"/>
      <c r="AB28" s="452"/>
      <c r="AC28" s="393"/>
      <c r="AD28" s="393"/>
      <c r="AE28" s="393"/>
      <c r="AF28" s="393"/>
      <c r="AG28" s="393"/>
    </row>
    <row r="29" spans="1:33" s="367" customFormat="1" ht="15" customHeight="1">
      <c r="A29" s="1157"/>
      <c r="B29" s="1157"/>
      <c r="C29" s="1157"/>
      <c r="D29" s="1157"/>
      <c r="E29" s="1157"/>
      <c r="F29" s="925"/>
      <c r="G29" s="922"/>
      <c r="H29" s="922"/>
      <c r="I29" s="916"/>
      <c r="J29" s="914"/>
      <c r="K29" s="919"/>
      <c r="L29" s="430"/>
      <c r="M29" s="443" t="s">
        <v>9</v>
      </c>
      <c r="N29" s="442"/>
      <c r="O29" s="437"/>
      <c r="P29" s="437"/>
      <c r="Q29" s="437"/>
      <c r="R29" s="437"/>
      <c r="S29" s="437"/>
      <c r="T29" s="437"/>
      <c r="U29" s="437"/>
      <c r="V29" s="437"/>
      <c r="W29" s="464"/>
      <c r="X29" s="456"/>
      <c r="Y29" s="455"/>
      <c r="Z29" s="442"/>
      <c r="AA29" s="456"/>
      <c r="AB29" s="452"/>
      <c r="AC29" s="393"/>
      <c r="AD29" s="393"/>
      <c r="AE29" s="393"/>
      <c r="AF29" s="393"/>
      <c r="AG29" s="393"/>
    </row>
    <row r="30" spans="1:33" s="367" customFormat="1" ht="14.25" hidden="1">
      <c r="A30" s="1157"/>
      <c r="B30" s="1157"/>
      <c r="C30" s="1157"/>
      <c r="D30" s="1157"/>
      <c r="E30" s="925"/>
      <c r="F30" s="925"/>
      <c r="G30" s="922"/>
      <c r="H30" s="922"/>
      <c r="I30" s="921"/>
      <c r="J30" s="914"/>
      <c r="K30" s="910"/>
      <c r="L30" s="430"/>
      <c r="M30" s="443"/>
      <c r="N30" s="443"/>
      <c r="O30" s="443"/>
      <c r="P30" s="443"/>
      <c r="Q30" s="443"/>
      <c r="R30" s="443"/>
      <c r="S30" s="443"/>
      <c r="T30" s="443"/>
      <c r="U30" s="443"/>
      <c r="V30" s="443"/>
      <c r="W30" s="443"/>
      <c r="X30" s="443"/>
      <c r="Y30" s="443"/>
      <c r="Z30" s="443"/>
      <c r="AA30" s="443"/>
      <c r="AB30" s="452"/>
      <c r="AC30" s="393"/>
      <c r="AD30" s="393"/>
      <c r="AE30" s="393"/>
      <c r="AF30" s="393"/>
      <c r="AG30" s="393"/>
    </row>
    <row r="31" spans="1:33" s="859" customFormat="1" ht="14.25">
      <c r="A31" s="1157"/>
      <c r="B31" s="1157"/>
      <c r="C31" s="1157"/>
      <c r="D31" s="926"/>
      <c r="E31" s="926"/>
      <c r="F31" s="926"/>
      <c r="G31" s="927"/>
      <c r="H31" s="926"/>
      <c r="I31" s="919"/>
      <c r="J31" s="914"/>
      <c r="K31" s="919"/>
      <c r="L31" s="576"/>
      <c r="M31" s="909" t="s">
        <v>15</v>
      </c>
      <c r="N31" s="871"/>
      <c r="O31" s="871"/>
      <c r="P31" s="871"/>
      <c r="Q31" s="871"/>
      <c r="R31" s="871"/>
      <c r="S31" s="871"/>
      <c r="T31" s="871"/>
      <c r="U31" s="871"/>
      <c r="V31" s="871"/>
      <c r="W31" s="871"/>
      <c r="X31" s="871"/>
      <c r="Y31" s="871"/>
      <c r="Z31" s="871"/>
      <c r="AA31" s="871"/>
      <c r="AB31" s="647"/>
      <c r="AC31" s="880"/>
      <c r="AD31" s="880"/>
      <c r="AE31" s="880"/>
      <c r="AF31" s="880"/>
      <c r="AG31" s="880"/>
    </row>
    <row r="32" spans="1:33" s="367" customFormat="1" ht="15" customHeight="1">
      <c r="A32" s="1157"/>
      <c r="B32" s="1157"/>
      <c r="C32" s="926"/>
      <c r="D32" s="926"/>
      <c r="E32" s="926"/>
      <c r="F32" s="926"/>
      <c r="G32" s="927"/>
      <c r="H32" s="926"/>
      <c r="I32" s="919"/>
      <c r="J32" s="914"/>
      <c r="K32" s="919"/>
      <c r="L32" s="430"/>
      <c r="M32" s="441" t="s">
        <v>16</v>
      </c>
      <c r="N32" s="441"/>
      <c r="O32" s="437"/>
      <c r="P32" s="437"/>
      <c r="Q32" s="437"/>
      <c r="R32" s="437"/>
      <c r="S32" s="437"/>
      <c r="T32" s="437"/>
      <c r="U32" s="437"/>
      <c r="V32" s="437"/>
      <c r="W32" s="464"/>
      <c r="X32" s="456"/>
      <c r="Y32" s="455"/>
      <c r="Z32" s="441"/>
      <c r="AA32" s="456"/>
      <c r="AB32" s="452"/>
      <c r="AC32" s="393"/>
      <c r="AD32" s="393"/>
      <c r="AE32" s="393"/>
      <c r="AF32" s="393"/>
      <c r="AG32" s="393"/>
    </row>
    <row r="33" spans="1:33" s="367" customFormat="1" ht="15" customHeight="1">
      <c r="A33" s="1157"/>
      <c r="B33" s="926"/>
      <c r="C33" s="926"/>
      <c r="D33" s="926"/>
      <c r="E33" s="926"/>
      <c r="F33" s="926"/>
      <c r="G33" s="927"/>
      <c r="H33" s="926"/>
      <c r="I33" s="919"/>
      <c r="J33" s="914"/>
      <c r="K33" s="919"/>
      <c r="L33" s="430"/>
      <c r="M33" s="450" t="s">
        <v>17</v>
      </c>
      <c r="N33" s="441"/>
      <c r="O33" s="437"/>
      <c r="P33" s="437"/>
      <c r="Q33" s="437"/>
      <c r="R33" s="437"/>
      <c r="S33" s="437"/>
      <c r="T33" s="437"/>
      <c r="U33" s="437"/>
      <c r="V33" s="437"/>
      <c r="W33" s="464"/>
      <c r="X33" s="456"/>
      <c r="Y33" s="455"/>
      <c r="Z33" s="441"/>
      <c r="AA33" s="456"/>
      <c r="AB33" s="452"/>
      <c r="AC33" s="393"/>
      <c r="AD33" s="393"/>
      <c r="AE33" s="393"/>
      <c r="AF33" s="393"/>
      <c r="AG33" s="393"/>
    </row>
    <row r="34" spans="1:33" s="367" customFormat="1" ht="15" customHeight="1">
      <c r="A34" s="921"/>
      <c r="B34" s="921"/>
      <c r="C34" s="921"/>
      <c r="D34" s="921"/>
      <c r="E34" s="921"/>
      <c r="F34" s="921"/>
      <c r="G34" s="928"/>
      <c r="H34" s="921"/>
      <c r="I34" s="913"/>
      <c r="J34" s="914"/>
      <c r="K34" s="910"/>
      <c r="L34" s="430"/>
      <c r="M34" s="457" t="s">
        <v>293</v>
      </c>
      <c r="N34" s="441"/>
      <c r="O34" s="437"/>
      <c r="P34" s="437"/>
      <c r="Q34" s="437"/>
      <c r="R34" s="437"/>
      <c r="S34" s="437"/>
      <c r="T34" s="437"/>
      <c r="U34" s="437"/>
      <c r="V34" s="437"/>
      <c r="W34" s="464"/>
      <c r="X34" s="456"/>
      <c r="Y34" s="455"/>
      <c r="Z34" s="441"/>
      <c r="AA34" s="456"/>
      <c r="AB34" s="452"/>
      <c r="AC34" s="393"/>
      <c r="AD34" s="393"/>
      <c r="AE34" s="393"/>
      <c r="AF34" s="393"/>
      <c r="AG34" s="393"/>
    </row>
    <row r="35" spans="12:26" ht="3" customHeight="1">
      <c r="L35" s="377"/>
      <c r="M35" s="377"/>
      <c r="N35" s="377"/>
      <c r="O35" s="377"/>
      <c r="P35" s="377"/>
      <c r="Q35" s="377"/>
      <c r="R35" s="377"/>
      <c r="S35" s="377"/>
      <c r="T35" s="377"/>
      <c r="U35" s="377"/>
      <c r="V35" s="377"/>
      <c r="W35" s="377"/>
      <c r="X35" s="377"/>
      <c r="Y35" s="377"/>
      <c r="Z35" s="377"/>
    </row>
    <row r="36" spans="12:23" ht="89.25" customHeight="1">
      <c r="L36" s="1">
        <v>1</v>
      </c>
      <c r="M36" s="1150" t="s">
        <v>709</v>
      </c>
      <c r="N36" s="1150"/>
      <c r="O36" s="1150"/>
      <c r="P36" s="1150"/>
      <c r="Q36" s="1150"/>
      <c r="R36" s="1150"/>
      <c r="S36" s="1150"/>
      <c r="T36" s="1150"/>
      <c r="U36" s="1150"/>
      <c r="V36" s="1150"/>
      <c r="W36" s="1150"/>
    </row>
  </sheetData>
  <sheetProtection password="FA9C" sheet="1" objects="1" scenarios="1" formatColumns="0" formatRows="0"/>
  <mergeCells count="41">
    <mergeCell ref="A18:A33"/>
    <mergeCell ref="B19:B32"/>
    <mergeCell ref="C20:C31"/>
    <mergeCell ref="G24:G27"/>
    <mergeCell ref="E22:E29"/>
    <mergeCell ref="F23:F28"/>
    <mergeCell ref="D21:D30"/>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6">
    <dataValidation allowBlank="1" sqref="L30:AB31 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L65566:AB65566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L131102:AB131102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L196638:AB196638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L262174:AB262174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L327710:AB327710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L393246:AB393246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L458782:AB458782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L524318:AB524318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L589854:AB589854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L655390:AB655390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L720926:AB720926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L786462:AB786462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L851998:AB851998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L917534:AB917534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L983070:AB983070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WVM983070:WWC983070"/>
    <dataValidation allowBlank="1" prompt="Для выбора выполните двойной щелчок левой клавиши мыши по соответствующей ячейке." sqref="L27:Z29 AA27 JA27:JQ29 SW27:TM29 ACS27:ADI29 AMO27:ANE29 AWK27:AXA29 BGG27:BGW29 BQC27:BQS29 BZY27:CAO29 CJU27:CKK29 CTQ27:CUG29 DDM27:DEC29 DNI27:DNY29 DXE27:DXU29 EHA27:EHQ29 EQW27:ERM29 FAS27:FBI29 FKO27:FLE29 FUK27:FVA29 GEG27:GEW29 GOC27:GOS29 GXY27:GYO29 HHU27:HIK29 HRQ27:HSG29 IBM27:ICC29 ILI27:ILY29 IVE27:IVU29 JFA27:JFQ29 JOW27:JPM29 JYS27:JZI29 KIO27:KJE29 KSK27:KTA29 LCG27:LCW29 LMC27:LMS29 LVY27:LWO29 MFU27:MGK29 MPQ27:MQG29 MZM27:NAC29 NJI27:NJY29 NTE27:NTU29 ODA27:ODQ29 OMW27:ONM29 OWS27:OXI29 PGO27:PHE29 PQK27:PRA29 QAG27:QAW29 QKC27:QKS29 QTY27:QUO29 RDU27:REK29 RNQ27:ROG29 RXM27:RYC29 SHI27:SHY29 SRE27:SRU29 TBA27:TBQ29 TKW27:TLM29 TUS27:TVI29 UEO27:UFE29 UOK27:UPA29 UYG27:UYW29 VIC27:VIS29 VRY27:VSO29 WBU27:WCK29 WLQ27:WMG29 WVM27:WWC29 AA28:AB29 L32:AB34 JA32:JQ34 SW32:TM34 ACS32:ADI34 AMO32:ANE34 AWK32:AXA34 BGG32:BGW34 BQC32:BQS34 BZY32:CAO34 CJU32:CKK34 CTQ32:CUG34 DDM32:DEC34 DNI32:DNY34 DXE32:DXU34 EHA32:EHQ34 EQW32:ERM34 FAS32:FBI34 FKO32:FLE34 FUK32:FVA34 GEG32:GEW34 GOC32:GOS34 GXY32:GYO34 HHU32:HIK34 HRQ32:HSG34 IBM32:ICC34 ILI32:ILY34 IVE32:IVU34 JFA32:JFQ34 JOW32:JPM34 JYS32:JZI34 KIO32:KJE34 KSK32:KTA34 LCG32:LCW34 LMC32:LMS34 LVY32:LWO34 MFU32:MGK34 MPQ32:MQG34 MZM32:NAC34 NJI32:NJY34 NTE32:NTU34 ODA32:ODQ34 OMW32:ONM34 OWS32:OXI34 PGO32:PHE34 PQK32:PRA34 QAG32:QAW34 QKC32:QKS34 QTY32:QUO34 RDU32:REK34 RNQ32:ROG34 RXM32:RYC34 SHI32:SHY34 SRE32:SRU34 TBA32:TBQ34 TKW32:TLM34 TUS32:TVI34 UEO32:UFE34 UOK32:UPA34 UYG32:UYW34 VIC32:VIS34 VRY32:VSO34 WBU32:WCK34 WLQ32:WMG34 WVM32:WWC34 L65563:AB65565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L65567:AB65570 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L131099:AB131101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L131103:AB131106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L196635:AB196637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L196639:AB196642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L262171:AB262173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L262175:AB262178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L327707:AB327709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L327711:AB327714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L393243:AB393245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L393247:AB393250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L458779:AB458781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L458783:AB458786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dataValidation allowBlank="1" prompt="Для выбора выполните двойной щелчок левой клавиши мыши по соответствующей ячейке." sqref="WLQ458783:WMG458786 WVM458783:WWC458786 L524315:AB524317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L524319:AB524322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L589851:AB589853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L589855:AB589858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L655387:AB655389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L655391:AB655394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L720923:AB720925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L720927:AB720930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L786459:AB786461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L786463:AB786466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L851995:AB851997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L851999:AB852002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L917531:AB917533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L917535:AB917538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L983067:AB983069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983067:WWC983069 L983071:AB983074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dataValidation allowBlank="1" prompt="Для выбора выполните двойной щелчок левой клавиши мыши по соответствующей ячейке." sqref="WLQ983071:WMG983074 WVM983071:WWC983074"/>
    <dataValidation type="list" allowBlank="1" showInputMessage="1" showErrorMessage="1" errorTitle="Ошибка" error="Выберите значение из списка" sqref="O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formula1>kind_of_cons</formula1>
    </dataValidation>
    <dataValidation type="textLength" operator="lessThanOrEqual" allowBlank="1" showInputMessage="1" showErrorMessage="1" errorTitle="Ошибка" error="Допускается ввод не более 900 символов!" sqref="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WWC983058:WWC983064">
      <formula1>900</formula1>
    </dataValidation>
    <dataValidation type="list" allowBlank="1" showInputMessage="1" prompt="Выберите значение из списка" errorTitle="Ошибка" error="Выберите значение из списка" sqref="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WVN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24:W25 Y24:Y25 JL24:JL25 JN24:JN25 TH24:TH25 TJ24:TJ25 ADD24:ADD25 ADF24:ADF25 AMZ24:AMZ25 ANB24:ANB25 AWV24:AWV25 AWX24:AWX25 BGR24:BGR25 BGT24:BGT25 BQN24:BQN25 BQP24:BQP25 CAJ24:CAJ25 CAL24:CAL25 CKF24:CKF25 CKH24:CKH25 CUB24:CUB25 CUD24:CUD25 DDX24:DDX25 DDZ24:DDZ25 DNT24:DNT25 DNV24:DNV25 DXP24:DXP25 DXR24:DXR25 EHL24:EHL25 EHN24:EHN25 ERH24:ERH25 ERJ24:ERJ25 FBD24:FBD25 FBF24:FBF25 FKZ24:FKZ25 FLB24:FLB25 FUV24:FUV25 FUX24:FUX25 GER24:GER25 GET24:GET25 GON24:GON25 GOP24:GOP25 GYJ24:GYJ25 GYL24:GYL25 HIF24:HIF25 HIH24:HIH25 HSB24:HSB25 HSD24:HSD25 IBX24:IBX25 IBZ24:IBZ25 ILT24:ILT25 ILV24:ILV25 IVP24:IVP25 IVR24:IVR25 JFL24:JFL25 JFN24:JFN25 JPH24:JPH25 JPJ24:JPJ25 JZD24:JZD25 JZF24:JZF25 KIZ24:KIZ25 KJB24:KJB25 KSV24:KSV25 KSX24:KSX25 LCR24:LCR25 LCT24:LCT25 LMN24:LMN25 LMP24:LMP25 LWJ24:LWJ25 LWL24:LWL25 MGF24:MGF25 MGH24:MGH25 MQB24:MQB25 MQD24:MQD25 MZX24:MZX25 MZZ24:MZZ25 NJT24:NJT25 NJV24:NJV25 NTP24:NTP25 NTR24:NTR25 ODL24:ODL25 ODN24:ODN25 ONH24:ONH25 ONJ24:ONJ25 OXD24:OXD25 OXF24:OXF25 PGZ24:PGZ25 PHB24:PHB25 PQV24:PQV25 PQX24:PQX25 QAR24:QAR25 QAT24:QAT25 QKN24:QKN25 QKP24:QKP25 QUJ24:QUJ25 QUL24:QUL25 REF24:REF25 REH24:REH25 ROB24:ROB25 ROD24:ROD25 RXX24:RXX25 RXZ24:RXZ25 SHT24:SHT25 SHV24:SHV25 SRP24:SRP25 SRR24:SRR25 TBL24:TBL25 TBN24:TBN25 TLH24:TLH25 TLJ24:TLJ25 TVD24:TVD25 TVF24:TVF25 UEZ24:UEZ25 UFB24:UFB25 UOV24:UOV25 UOX24:UOX25 UYR24:UYR25 UYT24:UYT25 VIN24:VIN25 VIP24:VIP25 VSJ24:VSJ25 VSL24:VSL25 WCF24:WCF25 WCH24:WCH25 WMB24:WMB25 WMD24:WMD25 WVX24:WVX25 WVZ24:WVZ25 W65560:W65561 Y65560:Y65561 JL65560:JL65561 JN65560:JN65561 TH65560:TH65561 TJ65560:TJ65561 ADD65560:ADD65561 ADF65560:ADF65561 AMZ65560:AMZ65561 ANB65560:ANB65561 AWV65560:AWV65561 AWX65560:AWX65561 BGR65560:BGR65561 BGT65560:BGT65561 BQN65560:BQN65561 BQP65560:BQP65561 CAJ65560:CAJ65561 CAL65560:CAL65561 CKF65560:CKF65561 CKH65560:CKH65561 CUB65560:CUB65561 CUD65560:CUD65561 DDX65560:DDX65561 DDZ65560:DDZ65561 DNT65560:DNT65561 DNV65560:DNV65561 DXP65560:DXP65561 DXR65560:DXR65561 EHL65560:EHL65561 EHN65560:EHN65561 ERH65560:ERH65561 ERJ65560:ERJ65561 FBD65560:FBD65561 FBF65560:FBF65561 FKZ65560:FKZ65561 FLB65560:FLB65561 FUV65560:FUV65561 FUX65560:FUX65561 GER65560:GER65561 GET65560:GET65561 GON65560:GON65561 GOP65560:GOP65561 GYJ65560:GYJ65561 GYL65560:GYL65561 HIF65560:HIF65561 HIH65560:HIH65561 HSB65560:HSB65561 HSD65560:HSD65561 IBX65560:IBX65561 IBZ65560:IBZ65561 ILT65560:ILT65561 ILV65560:ILV65561 IVP65560:IVP65561 IVR65560:IVR65561 JFL65560:JFL65561 JFN65560:JFN65561 JPH65560:JPH65561 JPJ65560:JPJ65561 JZD65560:JZD65561 JZF65560:JZF65561 KIZ65560:KIZ65561 KJB65560:KJB65561 KSV65560:KSV65561 KSX65560:KSX65561 LCR65560:LCR65561 LCT65560:LCT65561 LMN65560:LMN65561 LMP65560:LMP65561 LWJ65560:LWJ65561 LWL65560:LWL65561 MGF65560:MGF65561 MGH65560:MGH65561 MQB65560:MQB65561 MQD65560:MQD65561 MZX65560:MZX65561 MZZ65560:MZZ65561 NJT65560:NJT65561 NJV65560:NJV65561 NTP65560:NTP65561 NTR65560:NTR65561 ODL65560:ODL65561 ODN65560:ODN65561 ONH65560:ONH65561 ONJ65560:ONJ65561 OXD65560:OXD65561 OXF65560:OXF65561 PGZ65560:PGZ65561 PHB65560:PHB65561 PQV65560:PQV65561 PQX65560:PQX65561 QAR65560:QAR65561 QAT65560:QAT65561 QKN65560:QKN65561 QKP65560:QKP65561 QUJ65560:QUJ65561 QUL65560:QUL65561 REF65560:REF65561 REH65560:REH65561 ROB65560:ROB65561 ROD65560:ROD65561 RXX65560:RXX65561 RXZ65560:RXZ65561 SHT65560:SHT65561 SHV65560:SHV65561 SRP65560:SRP65561 SRR65560:SRR65561 TBL65560:TBL65561 TBN65560:TBN65561 TLH65560:TLH65561 TLJ65560:TLJ65561 TVD65560:TVD65561 TVF65560:TVF65561 UEZ65560:UEZ65561 UFB65560:UFB65561 UOV65560:UOV65561 UOX65560:UOX65561 UYR65560:UYR65561 UYT65560:UYT65561 VIN65560:VIN65561 VIP65560:VIP65561 VSJ65560:VSJ65561 VSL65560:VSL65561 WCF65560:WCF65561 WCH65560:WCH65561 WMB65560:WMB65561 WMD65560:WMD65561 WVX65560:WVX65561 WVZ65560:WVZ65561 W131096:W131097 Y131096:Y131097 JL131096:JL131097 JN131096:JN131097 TH131096:TH131097 TJ131096:TJ131097 ADD131096:ADD131097 ADF131096:ADF131097 AMZ131096:AMZ131097 ANB131096:ANB131097 AWV131096:AWV131097 AWX131096:AWX131097 BGR131096:BGR131097 BGT131096:BGT131097 BQN131096:BQN131097 BQP131096:BQP131097 CAJ131096:CAJ131097 CAL131096:CAL131097 CKF131096:CKF131097 CKH131096:CKH131097 CUB131096:CUB131097 CUD131096:CUD131097 DDX131096:DDX131097 DDZ131096:DDZ131097 DNT131096:DNT131097 DNV131096:DNV131097 DXP131096:DXP131097 DXR131096:DXR131097 EHL131096:EHL131097 EHN131096:EHN131097 ERH131096:ERH131097 ERJ131096:ERJ131097 FBD131096:FBD131097 FBF131096:FBF131097 FKZ131096:FKZ131097 FLB131096:FLB131097 FUV131096:FUV131097 FUX131096:FUX131097 GER131096:GER131097 GET131096:GET131097 GON131096:GON131097 GOP131096:GOP131097 GYJ131096:GYJ131097 GYL131096:GYL131097 HIF131096:HIF131097 HIH131096:HIH131097 HSB131096:HSB131097 HSD131096:HSD131097 IBX131096:IBX131097 IBZ131096:IBZ131097 ILT131096:ILT131097 ILV131096:ILV131097 IVP131096:IVP131097 IVR131096:IVR131097 JFL131096:JFL131097 JFN131096:JFN131097 JPH131096:JPH131097 JPJ131096:JPJ131097 JZD131096:JZD131097 JZF131096:JZF131097 KIZ131096:KIZ131097 KJB131096:KJB131097 KSV131096:KSV131097 KSX131096:KSX131097 LCR131096:LCR131097 LCT131096:LCT131097 LMN131096:LMN131097 LMP131096:LMP131097 LWJ131096:LWJ131097 LWL131096:LWL131097 MGF131096:MGF131097 MGH131096:MGH131097 MQB131096:MQB131097 MQD131096:MQD131097 MZX131096:MZX131097 MZZ131096:MZZ131097 NJT131096:NJT131097 NJV131096:NJV131097 NTP131096:NTP131097 NTR131096:NTR131097 ODL131096:ODL131097 ODN131096:ODN131097 ONH131096:ONH131097 ONJ131096:ONJ131097 OXD131096:OXD131097 OXF131096:OXF131097 PGZ131096:PGZ131097 PHB131096:PHB131097 PQV131096:PQV131097 PQX131096:PQX131097 QAR131096:QAR131097 QAT131096:QAT131097 QKN131096:QKN131097 QKP131096:QKP131097 QUJ131096:QUJ131097 QUL131096:QUL131097 REF131096:REF131097 REH131096:REH131097 ROB131096:ROB131097 ROD131096:ROD131097 RXX131096:RXX131097 RXZ131096:RXZ131097 SHT131096:SHT131097 SHV131096:SHV131097 SRP131096:SRP131097 SRR131096:SRR131097 TBL131096:TBL131097 TBN131096:TBN131097 TLH131096:TLH131097 TLJ131096:TLJ131097 TVD131096:TVD131097 TVF131096:TVF131097 UEZ131096:UEZ131097 UFB131096:UFB131097 UOV131096:UOV131097 UOX131096:UOX131097 UYR131096:UYR131097 UYT131096:UYT131097 VIN131096:VIN131097 VIP131096:VIP131097 VSJ131096:VSJ131097 VSL131096:VSL131097 WCF131096:WCF131097 WCH131096:WCH131097 WMB131096:WMB131097 WMD131096:WMD131097 WVX131096:WVX131097 WVZ131096:WVZ131097 W196632:W196633 Y196632:Y196633 JL196632:JL196633 JN196632:JN196633 TH196632:TH196633 TJ196632:TJ196633 ADD196632:ADD196633 ADF196632:ADF196633 AMZ196632:AMZ196633 ANB196632:ANB196633 AWV196632:AWV196633 AWX196632:AWX196633 BGR196632:BGR196633 BGT196632:BGT196633 BQN196632:BQN196633 BQP196632:BQP196633 CAJ196632:CAJ196633 CAL196632:CAL196633 CKF196632:CKF196633 CKH196632:CKH196633 CUB196632:CUB196633 CUD196632:CUD196633 DDX196632:DDX196633 DDZ196632:DDZ196633 DNT196632:DNT196633 DNV196632:DNV196633 DXP196632:DXP196633 DXR196632:DXR196633 EHL196632:EHL196633 EHN196632:EHN196633 ERH196632:ERH196633 ERJ196632:ERJ196633 FBD196632:FBD196633 FBF196632:FBF196633 FKZ196632:FKZ196633 FLB196632:FLB196633 FUV196632:FUV196633 FUX196632:FUX196633 GER196632:GER196633 GET196632:GET196633 GON196632:GON196633 GOP196632:GOP196633 GYJ196632:GYJ196633 GYL196632:GYL196633 HIF196632:HIF196633 HIH196632:HIH196633 HSB196632:HSB196633 HSD196632:HSD196633 IBX196632:IBX196633 IBZ196632:IBZ196633 ILT196632:ILT196633 ILV196632:ILV196633 IVP196632:IVP196633 IVR196632:IVR196633 JFL196632:JFL196633 JFN196632:JFN196633 JPH196632:JPH196633 JPJ196632:JPJ196633 JZD196632:JZD196633 JZF196632:JZF196633 KIZ196632:KIZ196633 KJB196632:KJB196633 KSV196632:KSV196633 KSX196632:KSX196633 LCR196632:LCR196633 LCT196632:LCT196633 LMN196632:LMN196633 LMP196632:LMP196633 LWJ196632:LWJ196633 LWL196632:LWL196633 MGF196632:MGF196633 MGH196632:MGH196633 MQB196632:MQB196633 MQD196632:MQD196633 MZX196632:MZX196633 MZZ196632:MZZ196633 NJT196632:NJT196633 NJV196632:NJV196633 NTP196632:NTP196633 NTR196632:NTR196633 ODL196632:ODL196633 ODN196632:ODN196633 ONH196632:ONH196633 ONJ196632:ONJ196633 OXD196632:OXD196633 OXF196632:OXF196633 PGZ196632:PGZ196633 PHB196632:PHB196633 PQV196632:PQV196633 PQX196632:PQX196633 QAR196632:QAR196633 QAT196632:QAT196633 QKN196632:QKN196633 QKP196632:QKP196633 QUJ196632:QUJ196633 QUL196632:QUL196633 REF196632:REF196633 REH196632:REH196633 ROB196632:ROB196633 ROD196632:ROD196633 RXX196632:RXX196633 RXZ196632:RXZ196633 SHT196632:SHT196633 SHV196632:SHV196633 SRP196632:SRP196633 SRR196632:SRR196633 TBL196632:TBL196633 TBN196632:TBN196633 TLH196632:TLH196633 TLJ196632:TLJ196633 TVD196632:TVD196633 TVF196632:TVF196633 UEZ196632:UEZ196633 UFB196632:UFB196633 UOV196632:UOV196633 UOX196632:UOX196633 UYR196632:UYR196633 UYT196632:UYT196633 VIN196632:VIN196633 VIP196632:VIP196633 VSJ196632:VSJ196633 VSL196632:VSL196633 WCF196632:WCF196633 WCH196632:WCH196633 WMB196632:WMB196633 WMD196632:WMD196633 WVX196632:WVX196633 WVZ196632:WVZ196633 W262168:W262169 Y262168:Y262169 JL262168:JL262169 JN262168:JN262169 TH262168:TH262169 TJ262168:TJ262169 ADD262168:ADD262169 ADF262168:ADF262169 AMZ262168:AMZ262169 ANB262168:ANB262169 AWV262168:AWV262169 AWX262168:AWX262169 BGR262168:BGR262169 BGT262168:BGT262169 BQN262168:BQN262169 BQP262168:BQP262169 CAJ262168:CAJ262169 CAL262168:CAL262169 CKF262168:CKF262169 CKH262168:CKH262169 CUB262168:CUB262169 CUD262168:CUD262169 DDX262168:DDX262169 DDZ262168:DDZ262169 DNT262168:DNT262169 DNV262168:DNV262169 DXP262168:DXP262169 DXR262168:DXR262169 EHL262168:EHL262169 EHN262168:EHN262169 ERH262168:ERH262169 ERJ262168:ERJ262169 FBD262168:FBD262169 FBF262168:FBF262169 FKZ262168:FKZ262169 FLB262168:FLB262169 FUV262168:FUV262169 FUX262168:FUX262169 GER262168:GER262169 GET262168:GET262169 GON262168:GON262169 GOP262168:GOP262169 GYJ262168:GYJ262169 GYL262168:GYL262169 HIF262168:HIF262169 HIH262168:HIH262169 HSB262168:HSB262169 HSD262168:HSD262169 IBX262168:IBX262169 IBZ262168:IBZ262169 ILT262168:ILT262169 ILV262168:ILV262169 IVP262168:IVP262169 IVR262168:IVR262169 JFL262168:JFL262169 JFN262168:JFN262169 JPH262168:JPH262169 JPJ262168:JPJ262169 JZD262168:JZD262169 JZF262168:JZF262169 KIZ262168:KIZ262169 KJB262168:KJB262169 KSV262168:KSV262169 KSX262168:KSX262169 LCR262168:LCR262169 LCT262168:LCT262169 LMN262168:LMN262169 LMP262168:LMP262169 LWJ262168:LWJ262169 LWL262168:LWL262169 MGF262168:MGF262169 MGH262168:MGH262169 MQB262168:MQB262169 MQD262168:MQD262169 MZX262168:MZX262169 MZZ262168:MZZ262169 NJT262168:NJT262169 NJV262168:NJV262169 NTP262168:NTP262169 NTR262168:NTR262169 ODL262168:ODL262169 ODN262168:ODN262169 ONH262168:ONH262169 ONJ262168:ONJ262169 OXD262168:OXD262169 OXF262168:OXF262169 PGZ262168:PGZ262169 PHB262168:PHB262169 PQV262168:PQV262169 PQX262168:PQX262169 QAR262168:QAR262169 QAT262168:QAT262169 QKN262168:QKN262169 QKP262168:QKP262169 QUJ262168:QUJ262169 QUL262168:QUL262169 REF262168:REF262169 REH262168:REH262169 ROB262168:ROB262169 ROD262168:ROD262169 RXX262168:RXX262169 RXZ262168:RXZ262169 SHT262168:SHT262169 SHV262168:SHV262169 SRP262168:SRP262169 SRR262168:SRR262169 TBL262168:TBL262169 TBN262168:TBN262169 TLH262168:TLH262169 TLJ262168:TLJ262169 TVD262168:TVD262169 TVF262168:TVF262169 UEZ262168:UEZ262169 UFB262168:UFB262169 UOV262168:UOV262169 UOX262168:UOX262169 UYR262168:UYR262169 UYT262168:UYT262169 VIN262168:VIN262169 VIP262168:VIP262169 VSJ262168:VSJ262169 VSL262168:VSL262169 WCF262168:WCF262169 WCH262168:WCH262169 WMB262168:WMB262169 WMD262168:WMD262169 WVX262168:WVX262169 WVZ262168:WVZ262169 W327704:W327705 Y327704:Y327705 JL327704:JL327705 JN327704:JN327705 TH327704:TH327705 TJ327704:TJ327705 ADD327704:ADD327705 ADF327704:ADF327705 AMZ327704:AMZ327705 ANB327704:ANB327705 AWV327704:AWV327705 AWX327704:AWX327705 BGR327704:BGR327705 BGT327704:BGT327705 BQN327704:BQN327705 BQP327704:BQP327705 CAJ327704:CAJ327705 CAL327704:CAL327705 CKF327704:CKF327705 CKH327704:CKH327705 CUB327704:CUB327705 CUD327704:CUD327705 DDX327704:DDX327705 DDZ327704:DDZ327705 DNT327704:DNT327705 DNV327704:DNV327705 DXP327704:DXP327705 DXR327704:DXR327705 EHL327704:EHL327705 EHN327704:EHN327705 ERH327704:ERH327705 ERJ327704:ERJ327705 FBD327704:FBD327705 FBF327704:FBF327705 FKZ327704:FKZ327705 FLB327704:FLB327705 FUV327704:FUV327705 FUX327704:FUX327705 GER327704:GER327705 GET327704:GET327705 GON327704:GON327705 GOP327704:GOP327705 GYJ327704:GYJ327705 GYL327704:GYL327705 HIF327704:HIF327705 HIH327704:HIH327705 HSB327704:HSB327705 HSD327704:HSD327705 IBX327704:IBX327705 IBZ327704:IBZ327705 ILT327704:ILT327705 ILV327704:ILV327705 IVP327704:IVP327705 IVR327704:IVR327705 JFL327704:JFL327705 JFN327704:JFN327705 JPH327704:JPH327705 JPJ327704:JPJ327705 JZD327704:JZD327705 JZF327704:JZF327705 KIZ327704:KIZ327705 KJB327704:KJB327705 KSV327704:KSV327705 KSX327704:KSX327705 LCR327704:LCR327705 LCT327704:LCT327705 LMN327704:LMN327705 LMP327704:LMP327705 LWJ327704:LWJ327705 LWL327704:LWL327705 MGF327704:MGF327705 MGH327704:MGH327705 MQB327704:MQB327705 MQD327704:MQD327705 MZX327704:MZX327705 MZZ327704:MZZ327705 NJT327704:NJT327705 NJV327704:NJV327705 NTP327704:NTP327705 NTR327704:NTR327705 ODL327704:ODL327705 ODN327704:ODN327705 ONH327704:ONH327705 ONJ327704:ONJ327705 OXD327704:OXD327705 OXF327704:OXF327705 PGZ327704:PGZ327705 PHB327704:PHB327705 PQV327704:PQV327705 PQX327704:PQX327705 QAR327704:QAR327705 QAT327704:QAT327705 QKN327704:QKN327705 QKP327704:QKP327705 QUJ327704:QUJ327705 QUL327704:QUL327705 REF327704:REF327705 REH327704:REH327705 ROB327704:ROB327705 ROD327704:ROD327705 RXX327704:RXX327705 RXZ327704:RXZ327705 SHT327704:SHT327705 SHV327704:SHV327705 SRP327704:SRP327705 SRR327704:SRR327705 TBL327704:TBL327705 TBN327704:TBN327705 TLH327704:TLH327705 TLJ327704:TLJ327705 TVD327704:TVD327705 TVF327704:TVF327705 UEZ327704:UEZ327705 UFB327704:UFB327705 UOV327704:UOV327705 UOX327704:UOX327705 UYR327704:UYR327705 UYT327704:UYT327705 VIN327704:VIN327705 VIP327704:VIP327705 VSJ327704:VSJ327705 VSL327704:VSL327705 WCF327704:WCF327705 WCH327704:WCH327705 WMB327704:WMB327705 WMD327704:WMD327705 WVX327704:WVX327705 WVZ327704:WVZ327705 W393240:W393241 Y393240:Y393241 JL393240:JL393241 JN393240:JN393241 TH393240:TH393241 TJ393240:TJ393241 ADD393240:ADD393241 ADF393240:ADF393241 AMZ393240:AMZ393241 ANB393240:ANB393241 AWV393240:AWV393241 AWX393240:AWX393241 BGR393240:BGR393241 BGT393240:BGT393241 BQN393240:BQN393241 BQP393240:BQP393241 CAJ393240:CAJ393241 CAL393240:CAL393241 CKF393240:CKF393241 CKH393240:CKH393241 CUB393240:CUB393241 CUD393240:CUD393241 DDX393240:DDX393241 DDZ393240:DDZ393241 DNT393240:DNT393241 DNV393240:DNV393241 DXP393240:DXP393241 DXR393240:DXR393241 EHL393240:EHL393241 EHN393240:EHN393241 ERH393240:ERH393241 ERJ393240:ERJ393241 FBD393240:FBD393241 FBF393240:FBF393241 FKZ393240:FKZ393241 FLB393240:FLB393241 FUV393240:FUV393241 FUX393240:FUX393241 GER393240:GER393241 GET393240:GET393241 GON393240:GON393241 GOP393240:GOP393241 GYJ393240:GYJ393241 GYL393240:GYL393241 HIF393240:HIF393241 HIH393240:HIH393241 HSB393240:HSB393241 HSD393240:HSD393241 IBX393240:IBX393241 IBZ393240:IBZ393241 ILT393240:ILT393241 ILV393240:ILV393241 IVP393240:IVP393241 IVR393240:IVR393241 JFL393240:JFL393241 JFN393240:JFN393241 JPH393240:JPH393241 JPJ393240:JPJ393241 JZD393240:JZD393241 JZF393240:JZF393241 KIZ393240:KIZ393241 KJB393240:KJB393241 KSV393240:KSV393241 KSX393240:KSX393241 LCR393240:LCR393241 LCT393240:LCT393241 LMN393240:LMN393241 LMP393240:LMP393241 LWJ393240:LWJ393241 LWL393240:LWL393241 MGF393240:MGF393241 MGH393240:MGH393241 MQB393240:MQB393241 MQD393240:MQD393241 MZX393240:MZX393241 MZZ393240:MZZ393241 NJT393240:NJT393241 NJV393240:NJV393241 NTP393240:NTP393241 NTR393240:NTR393241 ODL393240:ODL393241 ODN393240:ODN393241 ONH393240:ONH393241 ONJ393240:ONJ393241 OXD393240:OXD393241 OXF393240:OXF393241 PGZ393240:PGZ393241 PHB393240:PHB393241 PQV393240:PQV393241 PQX393240:PQX393241 QAR393240:QAR393241 QAT393240:QAT393241 QKN393240:QKN393241 QKP393240:QKP393241 QUJ393240:QUJ393241 QUL393240:QUL393241 REF393240:REF393241 REH393240:REH393241 ROB393240:ROB393241 ROD393240:ROD393241 RXX393240:RXX393241 RXZ393240:RXZ393241 SHT393240:SHT393241 SHV393240:SHV393241 SRP393240:SRP393241 SRR393240:SRR393241 TBL393240:TBL393241 TBN393240:TBN393241 TLH393240:TLH393241 TLJ393240:TLJ393241 TVD393240:TVD393241 TVF393240:TVF393241 UEZ393240:UEZ393241 UFB393240:UFB393241 UOV393240:UOV393241 UOX393240:UOX393241 UYR393240:UYR393241 UYT393240:UYT393241 VIN393240:VIN393241 VIP393240:VIP393241 VSJ393240:VSJ393241 VSL393240:VSL393241 WCF393240:WCF393241 WCH393240:WCH393241 WMB393240:WMB393241 WMD393240:WMD393241 WVX393240:WVX393241 WVZ393240:WVZ393241 W458776:W458777 Y458776:Y458777 JL458776:JL458777 JN458776:JN458777 TH458776:TH458777 TJ458776:TJ458777 ADD458776:ADD458777 ADF458776:ADF458777 AMZ458776:AMZ458777 ANB458776:ANB458777 AWV458776:AWV458777 AWX458776:AWX458777 BGR458776:BGR458777 BGT458776:BGT458777 BQN458776:BQN458777 BQP458776:BQP458777 CAJ458776:CAJ458777 CAL458776:CAL458777 CKF458776:CKF458777 CKH458776:CKH458777 CUB458776:CUB458777 CUD458776:CUD458777 DDX458776:DDX458777 DDZ458776:DDZ458777 DNT458776:DNT458777 DNV458776:DNV458777 DXP458776:DXP458777 DXR458776:DXR458777 EHL458776:EHL458777 EHN458776:EHN458777 ERH458776:ERH458777 ERJ458776:ERJ458777 FBD458776:FBD458777 FBF458776:FBF458777 FKZ458776:FKZ458777 FLB458776:FLB458777 FUV458776:FUV458777 FUX458776:FUX458777 GER458776:GER458777 GET458776:GET458777 GON458776:GON458777 GOP458776:GOP458777 GYJ458776:GYJ458777 GYL458776:GYL458777 HIF458776:HIF458777 HIH458776:HIH458777 HSB458776:HSB458777 HSD458776:HSD458777 IBX458776:IBX458777 IBZ458776:IBZ458777 ILT458776:ILT458777 ILV458776:ILV458777 IVP458776:IVP458777 IVR458776:IVR458777 JFL458776:JFL458777 JFN458776:JFN458777 JPH458776:JPH458777 JPJ458776:JPJ458777 JZD458776:JZD458777 JZF458776:JZF458777 KIZ458776:KIZ458777 KJB458776:KJB458777 KSV458776:KSV458777 KSX458776:KSX458777 LCR458776:LCR458777 LCT458776:LCT458777 LMN458776:LMN458777 LMP458776:LMP458777 LWJ458776:LWJ458777 LWL458776:LWL458777 MGF458776:MGF458777 MGH458776:MGH458777 MQB458776:MQB458777 MQD458776:MQD458777 MZX458776:MZX458777 MZZ458776:MZZ458777 NJT458776:NJT458777 NJV458776:NJV458777 NTP458776:NTP458777 NTR458776:NTR458777 ODL458776:ODL458777 ODN458776:ODN458777 ONH458776:ONH458777 ONJ458776:ONJ458777 OXD458776:OXD458777 OXF458776:OXF458777 PGZ458776:PGZ458777 PHB458776:PHB458777 PQV458776:PQV458777 PQX458776:PQX458777 QAR458776:QAR458777 QAT458776:QAT458777 QKN458776:QKN458777 QKP458776:QKP458777 QUJ458776:QUJ458777 QUL458776:QUL458777 REF458776:REF458777 REH458776:REH458777 ROB458776:ROB458777 ROD458776:ROD458777 RXX458776:RXX458777 RXZ458776:RXZ458777 SHT458776:SHT458777 SHV458776:SHV458777 SRP458776:SRP458777 SRR458776:SRR458777 TBL458776:TBL458777 TBN458776:TBN458777 TLH458776:TLH458777 TLJ458776:TLJ458777 TVD458776:TVD458777 TVF458776:TVF458777 UEZ458776:UEZ458777 UFB458776:UFB458777 UOV458776:UOV458777 UOX458776:UOX458777 UYR458776:UYR458777 UYT458776:UYT458777 VIN458776:VIN458777 VIP458776:VIP458777 VSJ458776:VSJ458777 VSL458776:VSL458777 WCF458776:WCF458777 WCH458776:WCH458777 WMB458776:WMB458777 WMD458776:WMD458777 WVX458776:WVX458777 WVZ458776:WVZ4587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524312:W524313 Y524312:Y524313 JL524312:JL524313 JN524312:JN524313 TH524312:TH524313 TJ524312:TJ524313 ADD524312:ADD524313 ADF524312:ADF524313 AMZ524312:AMZ524313 ANB524312:ANB524313 AWV524312:AWV524313 AWX524312:AWX524313 BGR524312:BGR524313 BGT524312:BGT524313 BQN524312:BQN524313 BQP524312:BQP524313 CAJ524312:CAJ524313 CAL524312:CAL524313 CKF524312:CKF524313 CKH524312:CKH524313 CUB524312:CUB524313 CUD524312:CUD524313 DDX524312:DDX524313 DDZ524312:DDZ524313 DNT524312:DNT524313 DNV524312:DNV524313 DXP524312:DXP524313 DXR524312:DXR524313 EHL524312:EHL524313 EHN524312:EHN524313 ERH524312:ERH524313 ERJ524312:ERJ524313 FBD524312:FBD524313 FBF524312:FBF524313 FKZ524312:FKZ524313 FLB524312:FLB524313 FUV524312:FUV524313 FUX524312:FUX524313 GER524312:GER524313 GET524312:GET524313 GON524312:GON524313 GOP524312:GOP524313 GYJ524312:GYJ524313 GYL524312:GYL524313 HIF524312:HIF524313 HIH524312:HIH524313 HSB524312:HSB524313 HSD524312:HSD524313 IBX524312:IBX524313 IBZ524312:IBZ524313 ILT524312:ILT524313 ILV524312:ILV524313 IVP524312:IVP524313 IVR524312:IVR524313 JFL524312:JFL524313 JFN524312:JFN524313 JPH524312:JPH524313 JPJ524312:JPJ524313 JZD524312:JZD524313 JZF524312:JZF524313 KIZ524312:KIZ524313 KJB524312:KJB524313 KSV524312:KSV524313 KSX524312:KSX524313 LCR524312:LCR524313 LCT524312:LCT524313 LMN524312:LMN524313 LMP524312:LMP524313 LWJ524312:LWJ524313 LWL524312:LWL524313 MGF524312:MGF524313 MGH524312:MGH524313 MQB524312:MQB524313 MQD524312:MQD524313 MZX524312:MZX524313 MZZ524312:MZZ524313 NJT524312:NJT524313 NJV524312:NJV524313 NTP524312:NTP524313 NTR524312:NTR524313 ODL524312:ODL524313 ODN524312:ODN524313 ONH524312:ONH524313 ONJ524312:ONJ524313 OXD524312:OXD524313 OXF524312:OXF524313 PGZ524312:PGZ524313 PHB524312:PHB524313 PQV524312:PQV524313 PQX524312:PQX524313 QAR524312:QAR524313 QAT524312:QAT524313 QKN524312:QKN524313 QKP524312:QKP524313 QUJ524312:QUJ524313 QUL524312:QUL524313 REF524312:REF524313 REH524312:REH524313 ROB524312:ROB524313 ROD524312:ROD524313 RXX524312:RXX524313 RXZ524312:RXZ524313 SHT524312:SHT524313 SHV524312:SHV524313 SRP524312:SRP524313 SRR524312:SRR524313 TBL524312:TBL524313 TBN524312:TBN524313 TLH524312:TLH524313 TLJ524312:TLJ524313 TVD524312:TVD524313 TVF524312:TVF524313 UEZ524312:UEZ524313 UFB524312:UFB524313 UOV524312:UOV524313 UOX524312:UOX524313 UYR524312:UYR524313 UYT524312:UYT524313 VIN524312:VIN524313 VIP524312:VIP524313 VSJ524312:VSJ524313 VSL524312:VSL524313 WCF524312:WCF524313 WCH524312:WCH524313 WMB524312:WMB524313 WMD524312:WMD524313 WVX524312:WVX524313 WVZ524312:WVZ524313 W589848:W589849 Y589848:Y589849 JL589848:JL589849 JN589848:JN589849 TH589848:TH589849 TJ589848:TJ589849 ADD589848:ADD589849 ADF589848:ADF589849 AMZ589848:AMZ589849 ANB589848:ANB589849 AWV589848:AWV589849 AWX589848:AWX589849 BGR589848:BGR589849 BGT589848:BGT589849 BQN589848:BQN589849 BQP589848:BQP589849 CAJ589848:CAJ589849 CAL589848:CAL589849 CKF589848:CKF589849 CKH589848:CKH589849 CUB589848:CUB589849 CUD589848:CUD589849 DDX589848:DDX589849 DDZ589848:DDZ589849 DNT589848:DNT589849 DNV589848:DNV589849 DXP589848:DXP589849 DXR589848:DXR589849 EHL589848:EHL589849 EHN589848:EHN589849 ERH589848:ERH589849 ERJ589848:ERJ589849 FBD589848:FBD589849 FBF589848:FBF589849 FKZ589848:FKZ589849 FLB589848:FLB589849 FUV589848:FUV589849 FUX589848:FUX589849 GER589848:GER589849 GET589848:GET589849 GON589848:GON589849 GOP589848:GOP589849 GYJ589848:GYJ589849 GYL589848:GYL589849 HIF589848:HIF589849 HIH589848:HIH589849 HSB589848:HSB589849 HSD589848:HSD589849 IBX589848:IBX589849 IBZ589848:IBZ589849 ILT589848:ILT589849 ILV589848:ILV589849 IVP589848:IVP589849 IVR589848:IVR589849 JFL589848:JFL589849 JFN589848:JFN589849 JPH589848:JPH589849 JPJ589848:JPJ589849 JZD589848:JZD589849 JZF589848:JZF589849 KIZ589848:KIZ589849 KJB589848:KJB589849 KSV589848:KSV589849 KSX589848:KSX589849 LCR589848:LCR589849 LCT589848:LCT589849 LMN589848:LMN589849 LMP589848:LMP589849 LWJ589848:LWJ589849 LWL589848:LWL589849 MGF589848:MGF589849 MGH589848:MGH589849 MQB589848:MQB589849 MQD589848:MQD589849 MZX589848:MZX589849 MZZ589848:MZZ589849 NJT589848:NJT589849 NJV589848:NJV589849 NTP589848:NTP589849 NTR589848:NTR589849 ODL589848:ODL589849 ODN589848:ODN589849 ONH589848:ONH589849 ONJ589848:ONJ589849 OXD589848:OXD589849 OXF589848:OXF589849 PGZ589848:PGZ589849 PHB589848:PHB589849 PQV589848:PQV589849 PQX589848:PQX589849 QAR589848:QAR589849 QAT589848:QAT589849 QKN589848:QKN589849 QKP589848:QKP589849 QUJ589848:QUJ589849 QUL589848:QUL589849 REF589848:REF589849 REH589848:REH589849 ROB589848:ROB589849 ROD589848:ROD589849 RXX589848:RXX589849 RXZ589848:RXZ589849 SHT589848:SHT589849 SHV589848:SHV589849 SRP589848:SRP589849 SRR589848:SRR589849 TBL589848:TBL589849 TBN589848:TBN589849 TLH589848:TLH589849 TLJ589848:TLJ589849 TVD589848:TVD589849 TVF589848:TVF589849 UEZ589848:UEZ589849 UFB589848:UFB589849 UOV589848:UOV589849 UOX589848:UOX589849 UYR589848:UYR589849 UYT589848:UYT589849 VIN589848:VIN589849 VIP589848:VIP589849 VSJ589848:VSJ589849 VSL589848:VSL589849 WCF589848:WCF589849 WCH589848:WCH589849 WMB589848:WMB589849 WMD589848:WMD589849 WVX589848:WVX589849 WVZ589848:WVZ589849 W655384:W655385 Y655384:Y655385 JL655384:JL655385 JN655384:JN655385 TH655384:TH655385 TJ655384:TJ655385 ADD655384:ADD655385 ADF655384:ADF655385 AMZ655384:AMZ655385 ANB655384:ANB655385 AWV655384:AWV655385 AWX655384:AWX655385 BGR655384:BGR655385 BGT655384:BGT655385 BQN655384:BQN655385 BQP655384:BQP655385 CAJ655384:CAJ655385 CAL655384:CAL655385 CKF655384:CKF655385 CKH655384:CKH655385 CUB655384:CUB655385 CUD655384:CUD655385 DDX655384:DDX655385 DDZ655384:DDZ655385 DNT655384:DNT655385 DNV655384:DNV655385 DXP655384:DXP655385 DXR655384:DXR655385 EHL655384:EHL655385 EHN655384:EHN655385 ERH655384:ERH655385 ERJ655384:ERJ655385 FBD655384:FBD655385 FBF655384:FBF655385 FKZ655384:FKZ655385 FLB655384:FLB655385 FUV655384:FUV655385 FUX655384:FUX655385 GER655384:GER655385 GET655384:GET655385 GON655384:GON655385 GOP655384:GOP655385 GYJ655384:GYJ655385 GYL655384:GYL655385 HIF655384:HIF655385 HIH655384:HIH655385 HSB655384:HSB655385 HSD655384:HSD655385 IBX655384:IBX655385 IBZ655384:IBZ655385 ILT655384:ILT655385 ILV655384:ILV655385 IVP655384:IVP655385 IVR655384:IVR655385 JFL655384:JFL655385 JFN655384:JFN655385 JPH655384:JPH655385 JPJ655384:JPJ655385 JZD655384:JZD655385 JZF655384:JZF655385 KIZ655384:KIZ655385 KJB655384:KJB655385 KSV655384:KSV655385 KSX655384:KSX655385 LCR655384:LCR655385 LCT655384:LCT655385 LMN655384:LMN655385 LMP655384:LMP655385 LWJ655384:LWJ655385 LWL655384:LWL655385 MGF655384:MGF655385 MGH655384:MGH655385 MQB655384:MQB655385 MQD655384:MQD655385 MZX655384:MZX655385 MZZ655384:MZZ655385 NJT655384:NJT655385 NJV655384:NJV655385 NTP655384:NTP655385 NTR655384:NTR655385 ODL655384:ODL655385 ODN655384:ODN655385 ONH655384:ONH655385 ONJ655384:ONJ655385 OXD655384:OXD655385 OXF655384:OXF655385 PGZ655384:PGZ655385 PHB655384:PHB655385 PQV655384:PQV655385 PQX655384:PQX655385 QAR655384:QAR655385 QAT655384:QAT655385 QKN655384:QKN655385 QKP655384:QKP655385 QUJ655384:QUJ655385 QUL655384:QUL655385 REF655384:REF655385 REH655384:REH655385 ROB655384:ROB655385 ROD655384:ROD655385 RXX655384:RXX655385 RXZ655384:RXZ655385 SHT655384:SHT655385 SHV655384:SHV655385 SRP655384:SRP655385 SRR655384:SRR655385 TBL655384:TBL655385 TBN655384:TBN655385 TLH655384:TLH655385 TLJ655384:TLJ655385 TVD655384:TVD655385 TVF655384:TVF655385 UEZ655384:UEZ655385 UFB655384:UFB655385 UOV655384:UOV655385 UOX655384:UOX655385 UYR655384:UYR655385 UYT655384:UYT655385 VIN655384:VIN655385 VIP655384:VIP655385 VSJ655384:VSJ655385 VSL655384:VSL655385 WCF655384:WCF655385 WCH655384:WCH655385 WMB655384:WMB655385 WMD655384:WMD655385 WVX655384:WVX655385 WVZ655384:WVZ655385 W720920:W720921 Y720920:Y720921 JL720920:JL720921 JN720920:JN720921 TH720920:TH720921 TJ720920:TJ720921 ADD720920:ADD720921 ADF720920:ADF720921 AMZ720920:AMZ720921 ANB720920:ANB720921 AWV720920:AWV720921 AWX720920:AWX720921 BGR720920:BGR720921 BGT720920:BGT720921 BQN720920:BQN720921 BQP720920:BQP720921 CAJ720920:CAJ720921 CAL720920:CAL720921 CKF720920:CKF720921 CKH720920:CKH720921 CUB720920:CUB720921 CUD720920:CUD720921 DDX720920:DDX720921 DDZ720920:DDZ720921 DNT720920:DNT720921 DNV720920:DNV720921 DXP720920:DXP720921 DXR720920:DXR720921 EHL720920:EHL720921 EHN720920:EHN720921 ERH720920:ERH720921 ERJ720920:ERJ720921 FBD720920:FBD720921 FBF720920:FBF720921 FKZ720920:FKZ720921 FLB720920:FLB720921 FUV720920:FUV720921 FUX720920:FUX720921 GER720920:GER720921 GET720920:GET720921 GON720920:GON720921 GOP720920:GOP720921 GYJ720920:GYJ720921 GYL720920:GYL720921 HIF720920:HIF720921 HIH720920:HIH720921 HSB720920:HSB720921 HSD720920:HSD720921 IBX720920:IBX720921 IBZ720920:IBZ720921 ILT720920:ILT720921 ILV720920:ILV720921 IVP720920:IVP720921 IVR720920:IVR720921 JFL720920:JFL720921 JFN720920:JFN720921 JPH720920:JPH720921 JPJ720920:JPJ720921 JZD720920:JZD720921 JZF720920:JZF720921 KIZ720920:KIZ720921 KJB720920:KJB720921 KSV720920:KSV720921 KSX720920:KSX720921 LCR720920:LCR720921 LCT720920:LCT720921 LMN720920:LMN720921 LMP720920:LMP720921 LWJ720920:LWJ720921 LWL720920:LWL720921 MGF720920:MGF720921 MGH720920:MGH720921 MQB720920:MQB720921 MQD720920:MQD720921 MZX720920:MZX720921 MZZ720920:MZZ720921 NJT720920:NJT720921 NJV720920:NJV720921 NTP720920:NTP720921 NTR720920:NTR720921 ODL720920:ODL720921 ODN720920:ODN720921 ONH720920:ONH720921 ONJ720920:ONJ720921 OXD720920:OXD720921 OXF720920:OXF720921 PGZ720920:PGZ720921 PHB720920:PHB720921 PQV720920:PQV720921 PQX720920:PQX720921 QAR720920:QAR720921 QAT720920:QAT720921 QKN720920:QKN720921 QKP720920:QKP720921 QUJ720920:QUJ720921 QUL720920:QUL720921 REF720920:REF720921 REH720920:REH720921 ROB720920:ROB720921 ROD720920:ROD720921 RXX720920:RXX720921 RXZ720920:RXZ720921 SHT720920:SHT720921 SHV720920:SHV720921 SRP720920:SRP720921 SRR720920:SRR720921 TBL720920:TBL720921 TBN720920:TBN720921 TLH720920:TLH720921 TLJ720920:TLJ720921 TVD720920:TVD720921 TVF720920:TVF720921 UEZ720920:UEZ720921 UFB720920:UFB720921 UOV720920:UOV720921 UOX720920:UOX720921 UYR720920:UYR720921 UYT720920:UYT720921 VIN720920:VIN720921 VIP720920:VIP720921 VSJ720920:VSJ720921 VSL720920:VSL720921 WCF720920:WCF720921 WCH720920:WCH720921 WMB720920:WMB720921 WMD720920:WMD720921 WVX720920:WVX720921 WVZ720920:WVZ720921 W786456:W786457 Y786456:Y786457 JL786456:JL786457 JN786456:JN786457 TH786456:TH786457 TJ786456:TJ786457 ADD786456:ADD786457 ADF786456:ADF786457 AMZ786456:AMZ786457 ANB786456:ANB786457 AWV786456:AWV786457 AWX786456:AWX786457 BGR786456:BGR786457 BGT786456:BGT786457 BQN786456:BQN786457 BQP786456:BQP786457 CAJ786456:CAJ786457 CAL786456:CAL786457 CKF786456:CKF786457 CKH786456:CKH786457 CUB786456:CUB786457 CUD786456:CUD786457 DDX786456:DDX786457 DDZ786456:DDZ786457 DNT786456:DNT786457 DNV786456:DNV786457 DXP786456:DXP786457 DXR786456:DXR786457 EHL786456:EHL786457 EHN786456:EHN786457 ERH786456:ERH786457 ERJ786456:ERJ786457 FBD786456:FBD786457 FBF786456:FBF786457 FKZ786456:FKZ786457 FLB786456:FLB786457 FUV786456:FUV786457 FUX786456:FUX786457 GER786456:GER786457 GET786456:GET786457 GON786456:GON786457 GOP786456:GOP786457 GYJ786456:GYJ786457 GYL786456:GYL786457 HIF786456:HIF786457 HIH786456:HIH786457 HSB786456:HSB786457 HSD786456:HSD786457 IBX786456:IBX786457 IBZ786456:IBZ786457 ILT786456:ILT786457 ILV786456:ILV786457 IVP786456:IVP786457 IVR786456:IVR786457 JFL786456:JFL786457 JFN786456:JFN786457 JPH786456:JPH786457 JPJ786456:JPJ786457 JZD786456:JZD786457 JZF786456:JZF786457 KIZ786456:KIZ786457 KJB786456:KJB786457 KSV786456:KSV786457 KSX786456:KSX786457 LCR786456:LCR786457 LCT786456:LCT786457 LMN786456:LMN786457 LMP786456:LMP786457 LWJ786456:LWJ786457 LWL786456:LWL786457 MGF786456:MGF786457 MGH786456:MGH786457 MQB786456:MQB786457 MQD786456:MQD786457 MZX786456:MZX786457 MZZ786456:MZZ786457 NJT786456:NJT786457 NJV786456:NJV786457 NTP786456:NTP786457 NTR786456:NTR786457 ODL786456:ODL786457 ODN786456:ODN786457 ONH786456:ONH786457 ONJ786456:ONJ786457 OXD786456:OXD786457 OXF786456:OXF786457 PGZ786456:PGZ786457 PHB786456:PHB786457 PQV786456:PQV786457 PQX786456:PQX786457 QAR786456:QAR786457 QAT786456:QAT786457 QKN786456:QKN786457 QKP786456:QKP786457 QUJ786456:QUJ786457 QUL786456:QUL786457 REF786456:REF786457 REH786456:REH786457 ROB786456:ROB786457 ROD786456:ROD786457 RXX786456:RXX786457 RXZ786456:RXZ786457 SHT786456:SHT786457 SHV786456:SHV786457 SRP786456:SRP786457 SRR786456:SRR786457 TBL786456:TBL786457 TBN786456:TBN786457 TLH786456:TLH786457 TLJ786456:TLJ786457 TVD786456:TVD786457 TVF786456:TVF786457 UEZ786456:UEZ786457 UFB786456:UFB786457 UOV786456:UOV786457 UOX786456:UOX786457 UYR786456:UYR786457 UYT786456:UYT786457 VIN786456:VIN786457 VIP786456:VIP786457 VSJ786456:VSJ786457 VSL786456:VSL786457 WCF786456:WCF786457 WCH786456:WCH786457 WMB786456:WMB786457 WMD786456:WMD786457 WVX786456:WVX786457 WVZ786456:WVZ786457 W851992:W851993 Y851992:Y851993 JL851992:JL851993 JN851992:JN851993 TH851992:TH851993 TJ851992:TJ851993 ADD851992:ADD851993 ADF851992:ADF851993 AMZ851992:AMZ851993 ANB851992:ANB851993 AWV851992:AWV851993 AWX851992:AWX851993 BGR851992:BGR851993 BGT851992:BGT851993 BQN851992:BQN851993 BQP851992:BQP851993 CAJ851992:CAJ851993 CAL851992:CAL851993 CKF851992:CKF851993 CKH851992:CKH851993 CUB851992:CUB851993 CUD851992:CUD851993 DDX851992:DDX851993 DDZ851992:DDZ851993 DNT851992:DNT851993 DNV851992:DNV851993 DXP851992:DXP851993 DXR851992:DXR851993 EHL851992:EHL851993 EHN851992:EHN851993 ERH851992:ERH851993 ERJ851992:ERJ851993 FBD851992:FBD851993 FBF851992:FBF851993 FKZ851992:FKZ851993 FLB851992:FLB851993 FUV851992:FUV851993 FUX851992:FUX851993 GER851992:GER851993 GET851992:GET851993 GON851992:GON851993 GOP851992:GOP851993 GYJ851992:GYJ851993 GYL851992:GYL851993 HIF851992:HIF851993 HIH851992:HIH851993 HSB851992:HSB851993 HSD851992:HSD851993 IBX851992:IBX851993 IBZ851992:IBZ851993 ILT851992:ILT851993 ILV851992:ILV851993 IVP851992:IVP851993 IVR851992:IVR851993 JFL851992:JFL851993 JFN851992:JFN851993 JPH851992:JPH851993 JPJ851992:JPJ851993 JZD851992:JZD851993 JZF851992:JZF851993 KIZ851992:KIZ851993 KJB851992:KJB851993 KSV851992:KSV851993 KSX851992:KSX851993 LCR851992:LCR851993 LCT851992:LCT851993 LMN851992:LMN851993 LMP851992:LMP851993 LWJ851992:LWJ851993 LWL851992:LWL851993 MGF851992:MGF851993 MGH851992:MGH851993 MQB851992:MQB851993 MQD851992:MQD851993 MZX851992:MZX851993 MZZ851992:MZZ851993 NJT851992:NJT851993 NJV851992:NJV851993 NTP851992:NTP851993 NTR851992:NTR851993 ODL851992:ODL851993 ODN851992:ODN851993 ONH851992:ONH851993 ONJ851992:ONJ851993 OXD851992:OXD851993 OXF851992:OXF851993 PGZ851992:PGZ851993 PHB851992:PHB851993 PQV851992:PQV851993 PQX851992:PQX851993 QAR851992:QAR851993 QAT851992:QAT851993 QKN851992:QKN851993 QKP851992:QKP851993 QUJ851992:QUJ851993 QUL851992:QUL851993 REF851992:REF851993 REH851992:REH851993 ROB851992:ROB851993 ROD851992:ROD851993 RXX851992:RXX851993 RXZ851992:RXZ851993 SHT851992:SHT851993 SHV851992:SHV851993 SRP851992:SRP851993 SRR851992:SRR851993 TBL851992:TBL851993 TBN851992:TBN851993 TLH851992:TLH851993 TLJ851992:TLJ851993 TVD851992:TVD851993 TVF851992:TVF851993 UEZ851992:UEZ851993 UFB851992:UFB851993 UOV851992:UOV851993 UOX851992:UOX851993 UYR851992:UYR851993 UYT851992:UYT851993 VIN851992:VIN851993 VIP851992:VIP851993 VSJ851992:VSJ851993 VSL851992:VSL851993 WCF851992:WCF851993 WCH851992:WCH851993 WMB851992:WMB851993 WMD851992:WMD851993 WVX851992:WVX851993 WVZ851992:WVZ851993 W917528:W917529 Y917528:Y917529 JL917528:JL917529 JN917528:JN917529 TH917528:TH917529 TJ917528:TJ917529 ADD917528:ADD917529 ADF917528:ADF917529 AMZ917528:AMZ917529 ANB917528:ANB917529 AWV917528:AWV917529 AWX917528:AWX917529 BGR917528:BGR917529 BGT917528:BGT917529 BQN917528:BQN917529 BQP917528:BQP917529 CAJ917528:CAJ917529 CAL917528:CAL917529 CKF917528:CKF917529 CKH917528:CKH917529 CUB917528:CUB917529 CUD917528:CUD917529 DDX917528:DDX917529 DDZ917528:DDZ917529 DNT917528:DNT917529 DNV917528:DNV917529 DXP917528:DXP917529 DXR917528:DXR917529 EHL917528:EHL917529 EHN917528:EHN917529 ERH917528:ERH917529 ERJ917528:ERJ917529 FBD917528:FBD917529 FBF917528:FBF917529 FKZ917528:FKZ917529 FLB917528:FLB917529 FUV917528:FUV917529 FUX917528:FUX917529 GER917528:GER917529 GET917528:GET917529 GON917528:GON917529 GOP917528:GOP917529 GYJ917528:GYJ917529 GYL917528:GYL917529 HIF917528:HIF917529 HIH917528:HIH917529 HSB917528:HSB917529 HSD917528:HSD917529 IBX917528:IBX917529 IBZ917528:IBZ917529 ILT917528:ILT917529 ILV917528:ILV917529 IVP917528:IVP917529 IVR917528:IVR917529 JFL917528:JFL917529 JFN917528:JFN917529 JPH917528:JPH917529 JPJ917528:JPJ917529 JZD917528:JZD917529 JZF917528:JZF917529 KIZ917528:KIZ917529 KJB917528:KJB917529 KSV917528:KSV917529 KSX917528:KSX917529 LCR917528:LCR917529 LCT917528:LCT917529 LMN917528:LMN917529 LMP917528:LMP917529 LWJ917528:LWJ917529 LWL917528:LWL917529 MGF917528:MGF917529 MGH917528:MGH917529 MQB917528:MQB917529 MQD917528:MQD917529 MZX917528:MZX917529 MZZ917528:MZZ917529 NJT917528:NJT917529 NJV917528:NJV917529 NTP917528:NTP917529 NTR917528:NTR917529 ODL917528:ODL917529 ODN917528:ODN917529 ONH917528:ONH917529 ONJ917528:ONJ917529 OXD917528:OXD917529 OXF917528:OXF917529 PGZ917528:PGZ917529 PHB917528:PHB917529 PQV917528:PQV917529 PQX917528:PQX917529 QAR917528:QAR917529 QAT917528:QAT917529 QKN917528:QKN917529 QKP917528:QKP917529 QUJ917528:QUJ917529 QUL917528:QUL917529 REF917528:REF917529 REH917528:REH917529 ROB917528:ROB917529 ROD917528:ROD917529 RXX917528:RXX917529 RXZ917528:RXZ917529 SHT917528:SHT917529 SHV917528:SHV917529 SRP917528:SRP917529 SRR917528:SRR917529 TBL917528:TBL917529 TBN917528:TBN917529 TLH917528:TLH917529 TLJ917528:TLJ917529 TVD917528:TVD917529 TVF917528:TVF917529 UEZ917528:UEZ917529 UFB917528:UFB917529 UOV917528:UOV917529 UOX917528:UOX917529 UYR917528:UYR917529 UYT917528:UYT917529 VIN917528:VIN917529 VIP917528:VIP917529 VSJ917528:VSJ917529 VSL917528:VSL917529 WCF917528:WCF917529 WCH917528:WCH917529 WMB917528:WMB917529 WMD917528:WMD917529 WVX917528:WVX917529 WVZ917528:WVZ917529 W983064:W983065 Y983064:Y983065 JL983064:JL983065 JN983064:JN983065 TH983064:TH983065 TJ983064:TJ983065 ADD983064:ADD983065 ADF983064:ADF983065 AMZ983064:AMZ983065 ANB983064:ANB983065 AWV983064:AWV983065 AWX983064:AWX983065 BGR983064:BGR983065 BGT983064:BGT983065 BQN983064:BQN983065 BQP983064:BQP983065 CAJ983064:CAJ983065 CAL983064:CAL983065 CKF983064:CKF983065 CKH983064:CKH983065 CUB983064:CUB983065 CUD983064:CUD983065 DDX983064:DDX983065 DDZ983064:DDZ983065 DNT983064:DNT983065 DNV983064:DNV983065 DXP983064:DXP983065 DXR983064:DXR983065 EHL983064:EHL983065 EHN983064:EHN983065 ERH983064:ERH983065 ERJ983064:ERJ983065 FBD983064:FBD983065 FBF983064:FBF983065 FKZ983064:FKZ983065 FLB983064:FLB983065 FUV983064:FUV983065 FUX983064:FUX983065 GER983064:GER983065 GET983064:GET983065 GON983064:GON983065 GOP983064:GOP983065 GYJ983064:GYJ983065 GYL983064:GYL983065 HIF983064:HIF983065 HIH983064:HIH983065 HSB983064:HSB983065 HSD983064:HSD983065 IBX983064:IBX983065 IBZ983064:IBZ983065 ILT983064:ILT983065 ILV983064:ILV983065 IVP983064:IVP983065 IVR983064:IVR983065 JFL983064:JFL983065 JFN983064:JFN983065 JPH983064:JPH983065 JPJ983064:JPJ983065 JZD983064:JZD983065 JZF983064:JZF983065 KIZ983064:KIZ983065 KJB983064:KJB983065 KSV983064:KSV983065 KSX983064:KSX983065 LCR983064:LCR983065 LCT983064:LCT983065 LMN983064:LMN983065 LMP983064:LMP983065 LWJ983064:LWJ983065 LWL983064:LWL983065 MGF983064:MGF983065 MGH983064:MGH983065 MQB983064:MQB983065 MQD983064:MQD983065 MZX983064:MZX983065 MZZ983064:MZZ983065 NJT983064:NJT983065 NJV983064:NJV983065 NTP983064:NTP983065 NTR983064:NTR983065 ODL983064:ODL983065 ODN983064:ODN983065 ONH983064:ONH983065 ONJ983064:ONJ983065 OXD983064:OXD983065 OXF983064:OXF983065 PGZ983064:PGZ983065 PHB983064:PHB983065 PQV983064:PQV983065 PQX983064:PQX983065 QAR983064:QAR983065 QAT983064:QAT983065 QKN983064:QKN983065 QKP983064:QKP983065 QUJ983064:QUJ983065 QUL983064:QUL983065 REF983064:REF983065 REH983064:REH983065 ROB983064:ROB983065 ROD983064:ROD983065 RXX983064:RXX983065 RXZ983064:RXZ983065 SHT983064:SHT983065 SHV983064:SHV983065 SRP983064:SRP983065 SRR983064:SRR983065 TBL983064:TBL983065 TBN983064:TBN983065 TLH983064:TLH983065 TLJ983064:TLJ983065 TVD983064:TVD983065 TVF983064:TVF983065 UEZ983064:UEZ983065 UFB983064:UFB983065 UOV983064:UOV983065 UOX983064:UOX983065 UYR983064:UYR983065 UYT983064:UYT983065 VIN983064:VIN983065 VIP983064:VIP983065 VSJ983064:VSJ983065 VSL983064:VSL983065 WCF983064:WCF983065 WCH983064:WCH983065 WMB983064:WMB983065 WMD983064:WMD983065 WVX983064:WVX983065 WVZ983064:WVZ983065"/>
    <dataValidation allowBlank="1" promptTitle="checkPeriodRange" sqref="V24:V25 JK24:JK25 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WVW983064:WVW983065"/>
    <dataValidation allowBlank="1" showInputMessage="1" showErrorMessage="1" prompt="Для выбора выполните двойной щелчок левой клавиши мыши по соответствующей ячейке." sqref="X24:X26 Z24:Z25 JM24:JM26 JO24:JO25 TI24:TI26 TK24:TK25 ADE24:ADE26 ADG24:ADG25 ANA24:ANA26 ANC24:ANC25 AWW24:AWW26 AWY24:AWY25 BGS24:BGS26 BGU24:BGU25 BQO24:BQO26 BQQ24:BQQ25 CAK24:CAK26 CAM24:CAM25 CKG24:CKG26 CKI24:CKI25 CUC24:CUC26 CUE24:CUE25 DDY24:DDY26 DEA24:DEA25 DNU24:DNU26 DNW24:DNW25 DXQ24:DXQ26 DXS24:DXS25 EHM24:EHM26 EHO24:EHO25 ERI24:ERI26 ERK24:ERK25 FBE24:FBE26 FBG24:FBG25 FLA24:FLA26 FLC24:FLC25 FUW24:FUW26 FUY24:FUY25 GES24:GES26 GEU24:GEU25 GOO24:GOO26 GOQ24:GOQ25 GYK24:GYK26 GYM24:GYM25 HIG24:HIG26 HII24:HII25 HSC24:HSC26 HSE24:HSE25 IBY24:IBY26 ICA24:ICA25 ILU24:ILU26 ILW24:ILW25 IVQ24:IVQ26 IVS24:IVS25 JFM24:JFM26 JFO24:JFO25 JPI24:JPI26 JPK24:JPK25 JZE24:JZE26 JZG24:JZG25 KJA24:KJA26 KJC24:KJC25 KSW24:KSW26 KSY24:KSY25 LCS24:LCS26 LCU24:LCU25 LMO24:LMO26 LMQ24:LMQ25 LWK24:LWK26 LWM24:LWM25 MGG24:MGG26 MGI24:MGI25 MQC24:MQC26 MQE24:MQE25 MZY24:MZY26 NAA24:NAA25 NJU24:NJU26 NJW24:NJW25 NTQ24:NTQ26 NTS24:NTS25 ODM24:ODM26 ODO24:ODO25 ONI24:ONI26 ONK24:ONK25 OXE24:OXE26 OXG24:OXG25 PHA24:PHA26 PHC24:PHC25 PQW24:PQW26 PQY24:PQY25 QAS24:QAS26 QAU24:QAU25 QKO24:QKO26 QKQ24:QKQ25 QUK24:QUK26 QUM24:QUM25 REG24:REG26 REI24:REI25 ROC24:ROC26 ROE24:ROE25 RXY24:RXY26 RYA24:RYA25 SHU24:SHU26 SHW24:SHW25 SRQ24:SRQ26 SRS24:SRS25 TBM24:TBM26 TBO24:TBO25 TLI24:TLI26 TLK24:TLK25 TVE24:TVE26 TVG24:TVG25 UFA24:UFA26 UFC24:UFC25 UOW24:UOW26 UOY24:UOY25 UYS24:UYS26 UYU24:UYU25 VIO24:VIO26 VIQ24:VIQ25 VSK24:VSK26 VSM24:VSM25 WCG24:WCG26 WCI24:WCI25 WMC24:WMC26 WME24:WME25 WVY24:WVY26 WWA24:WWA25 X65560:X65562 Z65560:Z65561 JM65560:JM65562 JO65560:JO65561 TI65560:TI65562 TK65560:TK65561 ADE65560:ADE65562 ADG65560:ADG65561 ANA65560:ANA65562 ANC65560:ANC65561 AWW65560:AWW65562 AWY65560:AWY65561 BGS65560:BGS65562 BGU65560:BGU65561 BQO65560:BQO65562 BQQ65560:BQQ65561 CAK65560:CAK65562 CAM65560:CAM65561 CKG65560:CKG65562 CKI65560:CKI65561 CUC65560:CUC65562 CUE65560:CUE65561 DDY65560:DDY65562 DEA65560:DEA65561 DNU65560:DNU65562 DNW65560:DNW65561 DXQ65560:DXQ65562 DXS65560:DXS65561 EHM65560:EHM65562 EHO65560:EHO65561 ERI65560:ERI65562 ERK65560:ERK65561 FBE65560:FBE65562 FBG65560:FBG65561 FLA65560:FLA65562 FLC65560:FLC65561 FUW65560:FUW65562 FUY65560:FUY65561 GES65560:GES65562 GEU65560:GEU65561 GOO65560:GOO65562 GOQ65560:GOQ65561 GYK65560:GYK65562 GYM65560:GYM65561 HIG65560:HIG65562 HII65560:HII65561 HSC65560:HSC65562 HSE65560:HSE65561 IBY65560:IBY65562 ICA65560:ICA65561 ILU65560:ILU65562 ILW65560:ILW65561 IVQ65560:IVQ65562 IVS65560:IVS65561 JFM65560:JFM65562 JFO65560:JFO65561 JPI65560:JPI65562 JPK65560:JPK65561 JZE65560:JZE65562 JZG65560:JZG65561 KJA65560:KJA65562 KJC65560:KJC65561 KSW65560:KSW65562 KSY65560:KSY65561 LCS65560:LCS65562 LCU65560:LCU65561 LMO65560:LMO65562 LMQ65560:LMQ65561 LWK65560:LWK65562 LWM65560:LWM65561 MGG65560:MGG65562 MGI65560:MGI65561 MQC65560:MQC65562 MQE65560:MQE65561 MZY65560:MZY65562 NAA65560:NAA65561 NJU65560:NJU65562 NJW65560:NJW65561 NTQ65560:NTQ65562 NTS65560:NTS65561 ODM65560:ODM65562 ODO65560:ODO65561 ONI65560:ONI65562 ONK65560:ONK65561 OXE65560:OXE65562 OXG65560:OXG65561 PHA65560:PHA65562 PHC65560:PHC65561 PQW65560:PQW65562 PQY65560:PQY65561 QAS65560:QAS65562 QAU65560:QAU65561 QKO65560:QKO65562 QKQ65560:QKQ65561 QUK65560:QUK65562 QUM65560:QUM65561 REG65560:REG65562 REI65560:REI65561 ROC65560:ROC65562 ROE65560:ROE65561 RXY65560:RXY65562 RYA65560:RYA65561 SHU65560:SHU65562 SHW65560:SHW65561 SRQ65560:SRQ65562 SRS65560:SRS65561 TBM65560:TBM65562 TBO65560:TBO65561 TLI65560:TLI65562 TLK65560:TLK65561 TVE65560:TVE65562 TVG65560:TVG65561 UFA65560:UFA65562 UFC65560:UFC65561 UOW65560:UOW65562 UOY65560:UOY65561 UYS65560:UYS65562 UYU65560:UYU65561 VIO65560:VIO65562 VIQ65560:VIQ65561 VSK65560:VSK65562 VSM65560:VSM65561 WCG65560:WCG65562 WCI65560:WCI65561 WMC65560:WMC65562 WME65560:WME65561 WVY65560:WVY65562 WWA65560:WWA65561 X131096:X131098 Z131096:Z131097 JM131096:JM131098 JO131096:JO131097 TI131096:TI131098 TK131096:TK131097 ADE131096:ADE131098 ADG131096:ADG131097 ANA131096:ANA131098 ANC131096:ANC131097 AWW131096:AWW131098 AWY131096:AWY131097 BGS131096:BGS131098 BGU131096:BGU131097 BQO131096:BQO131098 BQQ131096:BQQ131097 CAK131096:CAK131098 CAM131096:CAM131097 CKG131096:CKG131098 CKI131096:CKI131097 CUC131096:CUC131098 CUE131096:CUE131097 DDY131096:DDY131098 DEA131096:DEA131097 DNU131096:DNU131098 DNW131096:DNW131097 DXQ131096:DXQ131098 DXS131096:DXS131097 EHM131096:EHM131098 EHO131096:EHO131097 ERI131096:ERI131098 ERK131096:ERK131097 FBE131096:FBE131098 FBG131096:FBG131097 FLA131096:FLA131098 FLC131096:FLC131097 FUW131096:FUW131098 FUY131096:FUY131097 GES131096:GES131098 GEU131096:GEU131097 GOO131096:GOO131098 GOQ131096:GOQ131097 GYK131096:GYK131098 GYM131096:GYM131097 HIG131096:HIG131098 HII131096:HII131097 HSC131096:HSC131098 HSE131096:HSE131097 IBY131096:IBY131098 ICA131096:ICA131097 ILU131096:ILU131098 ILW131096:ILW131097 IVQ131096:IVQ131098 IVS131096:IVS131097 JFM131096:JFM131098 JFO131096:JFO131097 JPI131096:JPI131098 JPK131096:JPK131097 JZE131096:JZE131098 JZG131096:JZG131097 KJA131096:KJA131098 KJC131096:KJC131097 KSW131096:KSW131098 KSY131096:KSY131097 LCS131096:LCS131098 LCU131096:LCU131097 LMO131096:LMO131098 LMQ131096:LMQ131097 LWK131096:LWK131098 LWM131096:LWM131097 MGG131096:MGG131098 MGI131096:MGI131097 MQC131096:MQC131098 MQE131096:MQE131097 MZY131096:MZY131098 NAA131096:NAA131097 NJU131096:NJU131098 NJW131096:NJW131097 NTQ131096:NTQ131098 NTS131096:NTS131097 ODM131096:ODM131098 ODO131096:ODO131097 ONI131096:ONI131098 ONK131096:ONK131097 OXE131096:OXE131098 OXG131096:OXG131097 PHA131096:PHA131098 PHC131096:PHC131097 PQW131096:PQW131098 PQY131096:PQY131097 QAS131096:QAS131098 QAU131096:QAU131097 QKO131096:QKO131098 QKQ131096:QKQ131097 QUK131096:QUK131098 QUM131096:QUM131097 REG131096:REG131098 REI131096:REI131097 ROC131096:ROC131098 ROE131096:ROE131097 RXY131096:RXY131098 RYA131096:RYA131097 SHU131096:SHU131098 SHW131096:SHW131097 SRQ131096:SRQ131098 SRS131096:SRS131097 TBM131096:TBM131098 TBO131096:TBO131097 TLI131096:TLI131098 TLK131096:TLK131097 TVE131096:TVE131098 TVG131096:TVG131097 UFA131096:UFA131098 UFC131096:UFC131097 UOW131096:UOW131098 UOY131096:UOY131097 UYS131096:UYS131098 UYU131096:UYU131097 VIO131096:VIO131098 VIQ131096:VIQ131097 VSK131096:VSK131098 VSM131096:VSM131097 WCG131096:WCG131098 WCI131096:WCI131097 WMC131096:WMC131098 WME131096:WME131097 WVY131096:WVY131098 WWA131096:WWA131097 X196632:X196634 Z196632:Z196633 JM196632:JM196634 JO196632:JO196633 TI196632:TI196634 TK196632:TK196633 ADE196632:ADE196634 ADG196632:ADG196633 ANA196632:ANA196634 ANC196632:ANC196633 AWW196632:AWW196634 AWY196632:AWY196633 BGS196632:BGS196634 BGU196632:BGU196633 BQO196632:BQO196634 BQQ196632:BQQ196633 CAK196632:CAK196634 CAM196632:CAM196633 CKG196632:CKG196634 CKI196632:CKI196633 CUC196632:CUC196634 CUE196632:CUE196633 DDY196632:DDY196634 DEA196632:DEA196633 DNU196632:DNU196634 DNW196632:DNW196633 DXQ196632:DXQ196634 DXS196632:DXS196633 EHM196632:EHM196634 EHO196632:EHO196633 ERI196632:ERI196634 ERK196632:ERK196633 FBE196632:FBE196634 FBG196632:FBG196633 FLA196632:FLA196634 FLC196632:FLC196633 FUW196632:FUW196634 FUY196632:FUY196633 GES196632:GES196634 GEU196632:GEU196633 GOO196632:GOO196634 GOQ196632:GOQ196633 GYK196632:GYK196634 GYM196632:GYM196633 HIG196632:HIG196634 HII196632:HII196633 HSC196632:HSC196634 HSE196632:HSE196633 IBY196632:IBY196634 ICA196632:ICA196633 ILU196632:ILU196634 ILW196632:ILW196633 IVQ196632:IVQ196634 IVS196632:IVS196633 JFM196632:JFM196634 JFO196632:JFO196633 JPI196632:JPI196634 JPK196632:JPK196633 JZE196632:JZE196634 JZG196632:JZG196633 KJA196632:KJA196634 KJC196632:KJC196633 KSW196632:KSW196634 KSY196632:KSY196633 LCS196632:LCS196634 LCU196632:LCU196633 LMO196632:LMO196634 LMQ196632:LMQ196633 LWK196632:LWK196634 LWM196632:LWM196633 MGG196632:MGG196634 MGI196632:MGI196633 MQC196632:MQC196634 MQE196632:MQE196633 MZY196632:MZY196634 NAA196632:NAA196633 NJU196632:NJU196634 NJW196632:NJW196633 NTQ196632:NTQ196634 NTS196632:NTS196633 ODM196632:ODM196634 ODO196632:ODO196633 ONI196632:ONI196634 ONK196632:ONK196633 OXE196632:OXE196634 OXG196632:OXG196633 PHA196632:PHA196634 PHC196632:PHC196633 PQW196632:PQW196634 PQY196632:PQY196633 QAS196632:QAS196634 QAU196632:QAU196633 QKO196632:QKO196634 QKQ196632:QKQ196633 QUK196632:QUK196634 QUM196632:QUM196633 REG196632:REG196634 REI196632:REI196633 ROC196632:ROC196634 ROE196632:ROE196633 RXY196632:RXY196634 RYA196632:RYA196633 SHU196632:SHU196634 SHW196632:SHW196633 SRQ196632:SRQ196634 SRS196632:SRS196633 TBM196632:TBM196634 TBO196632:TBO196633 TLI196632:TLI196634 TLK196632:TLK196633 TVE196632:TVE196634 TVG196632:TVG196633 UFA196632:UFA196634 UFC196632:UFC196633 UOW196632:UOW196634 UOY196632:UOY196633 UYS196632:UYS196634 UYU196632:UYU196633 VIO196632:VIO196634 VIQ196632:VIQ196633 VSK196632:VSK196634 VSM196632:VSM196633 WCG196632:WCG196634 WCI196632:WCI196633 WMC196632:WMC196634 WME196632:WME196633 WVY196632:WVY196634 WWA196632:WWA196633 X262168:X262170 Z262168:Z262169 JM262168:JM262170 JO262168:JO262169 TI262168:TI262170 TK262168:TK262169 ADE262168:ADE262170 ADG262168:ADG262169 ANA262168:ANA262170 ANC262168:ANC262169 AWW262168:AWW262170 AWY262168:AWY262169 BGS262168:BGS262170 BGU262168:BGU262169 BQO262168:BQO262170 BQQ262168:BQQ262169 CAK262168:CAK262170 CAM262168:CAM262169 CKG262168:CKG262170 CKI262168:CKI262169 CUC262168:CUC262170 CUE262168:CUE262169 DDY262168:DDY262170 DEA262168:DEA262169 DNU262168:DNU262170 DNW262168:DNW262169 DXQ262168:DXQ262170 DXS262168:DXS262169 EHM262168:EHM262170 EHO262168:EHO262169 ERI262168:ERI262170 ERK262168:ERK262169 FBE262168:FBE262170 FBG262168:FBG262169 FLA262168:FLA262170 FLC262168:FLC262169 FUW262168:FUW262170 FUY262168:FUY262169 GES262168:GES262170 GEU262168:GEU262169 GOO262168:GOO262170 GOQ262168:GOQ262169 GYK262168:GYK262170 GYM262168:GYM262169 HIG262168:HIG262170 HII262168:HII262169 HSC262168:HSC262170 HSE262168:HSE262169 IBY262168:IBY262170 ICA262168:ICA262169 ILU262168:ILU262170 ILW262168:ILW262169 IVQ262168:IVQ262170 IVS262168:IVS262169 JFM262168:JFM262170 JFO262168:JFO262169 JPI262168:JPI262170 JPK262168:JPK262169 JZE262168:JZE262170 JZG262168:JZG262169 KJA262168:KJA262170 KJC262168:KJC262169 KSW262168:KSW262170 KSY262168:KSY262169 LCS262168:LCS262170 LCU262168:LCU262169 LMO262168:LMO262170 LMQ262168:LMQ262169 LWK262168:LWK262170 LWM262168:LWM262169 MGG262168:MGG262170 MGI262168:MGI262169 MQC262168:MQC262170 MQE262168:MQE262169 MZY262168:MZY262170 NAA262168:NAA262169 NJU262168:NJU262170 NJW262168:NJW262169 NTQ262168:NTQ262170 NTS262168:NTS262169 ODM262168:ODM262170 ODO262168:ODO262169 ONI262168:ONI262170 ONK262168:ONK262169 OXE262168:OXE262170 OXG262168:OXG262169 PHA262168:PHA262170 PHC262168:PHC262169 PQW262168:PQW262170 PQY262168:PQY262169 QAS262168:QAS262170 QAU262168:QAU262169 QKO262168:QKO262170 QKQ262168:QKQ262169 QUK262168:QUK262170 QUM262168:QUM262169 REG262168:REG262170 REI262168:REI262169 ROC262168:ROC262170 ROE262168:ROE262169 RXY262168:RXY262170 RYA262168:RYA262169 SHU262168:SHU262170 SHW262168:SHW262169 SRQ262168:SRQ262170 SRS262168:SRS262169 TBM262168:TBM262170 TBO262168:TBO262169 TLI262168:TLI262170 TLK262168:TLK262169 TVE262168:TVE262170 TVG262168:TVG262169 UFA262168:UFA262170 UFC262168:UFC262169 UOW262168:UOW262170 UOY262168:UOY262169 UYS262168:UYS262170 UYU262168:UYU262169 VIO262168:VIO262170 VIQ262168:VIQ262169 VSK262168:VSK262170 VSM262168:VSM262169 WCG262168:WCG262170 WCI262168:WCI262169 WMC262168:WMC262170 WME262168:WME262169 WVY262168:WVY262170 WWA262168:WWA262169 X327704:X327706 Z327704:Z327705 JM327704:JM327706 JO327704:JO327705 TI327704:TI327706 TK327704:TK327705 ADE327704:ADE327706 ADG327704:ADG327705 ANA327704:ANA327706 ANC327704:ANC327705 AWW327704:AWW327706 AWY327704:AWY327705 BGS327704:BGS327706 BGU327704:BGU327705 BQO327704:BQO327706 BQQ327704:BQQ327705 CAK327704:CAK327706 CAM327704:CAM327705 CKG327704:CKG327706 CKI327704:CKI327705 CUC327704:CUC327706 CUE327704:CUE327705 DDY327704:DDY327706 DEA327704:DEA327705 DNU327704:DNU327706 DNW327704:DNW327705 DXQ327704:DXQ327706 DXS327704:DXS327705 EHM327704:EHM327706 EHO327704:EHO327705 ERI327704:ERI327706 ERK327704:ERK327705 FBE327704:FBE327706 FBG327704:FBG327705 FLA327704:FLA327706 FLC327704:FLC327705 FUW327704:FUW327706 FUY327704:FUY327705 GES327704:GES327706 GEU327704:GEU327705 GOO327704:GOO327706 GOQ327704:GOQ327705 GYK327704:GYK327706 GYM327704:GYM327705 HIG327704:HIG327706 HII327704:HII327705 HSC327704:HSC327706 HSE327704:HSE327705 IBY327704:IBY327706 ICA327704:ICA327705 ILU327704:ILU327706 ILW327704:ILW327705 IVQ327704:IVQ327706 IVS327704:IVS327705 JFM327704:JFM327706 JFO327704:JFO327705 JPI327704:JPI327706 JPK327704:JPK327705 JZE327704:JZE327706 JZG327704:JZG327705 KJA327704:KJA327706 KJC327704:KJC327705 KSW327704:KSW327706 KSY327704:KSY327705 LCS327704:LCS327706 LCU327704:LCU327705 LMO327704:LMO327706 LMQ327704:LMQ327705 LWK327704:LWK327706 LWM327704:LWM327705 MGG327704:MGG327706 MGI327704:MGI327705 MQC327704:MQC327706 MQE327704:MQE327705 MZY327704:MZY327706 NAA327704:NAA327705 NJU327704:NJU327706 NJW327704:NJW327705 NTQ327704:NTQ327706 NTS327704:NTS327705 ODM327704:ODM327706 ODO327704:ODO327705 ONI327704:ONI327706 ONK327704:ONK327705 OXE327704:OXE327706 OXG327704:OXG327705 PHA327704:PHA327706 PHC327704:PHC327705 PQW327704:PQW327706 PQY327704:PQY327705 QAS327704:QAS327706 QAU327704:QAU327705 QKO327704:QKO327706 QKQ327704:QKQ327705 QUK327704:QUK327706 QUM327704:QUM327705 REG327704:REG327706 REI327704:REI327705 ROC327704:ROC327706 ROE327704:ROE327705 RXY327704:RXY327706 RYA327704:RYA327705 SHU327704:SHU327706 SHW327704:SHW327705 SRQ327704:SRQ327706 SRS327704:SRS327705 TBM327704:TBM327706 TBO327704:TBO327705 TLI327704:TLI327706 TLK327704:TLK327705 TVE327704:TVE327706 TVG327704:TVG327705 UFA327704:UFA327706 UFC327704:UFC327705 UOW327704:UOW327706 UOY327704:UOY327705 UYS327704:UYS327706 UYU327704:UYU327705 VIO327704:VIO327706 VIQ327704:VIQ327705 VSK327704:VSK327706 VSM327704:VSM327705 WCG327704:WCG327706 WCI327704:WCI327705 WMC327704:WMC327706 WME327704:WME327705 WVY327704:WVY327706 WWA327704:WWA327705 X393240:X393242 Z393240:Z393241 JM393240:JM393242 JO393240:JO393241 TI393240:TI393242 TK393240:TK393241 ADE393240:ADE393242 ADG393240:ADG393241 ANA393240:ANA393242 ANC393240:ANC393241 AWW393240:AWW393242 AWY393240:AWY393241 BGS393240:BGS393242 BGU393240:BGU393241 BQO393240:BQO393242 BQQ393240:BQQ393241 CAK393240:CAK393242 CAM393240:CAM393241 CKG393240:CKG393242 CKI393240:CKI393241 CUC393240:CUC393242 CUE393240:CUE393241 DDY393240:DDY393242 DEA393240:DEA393241 DNU393240:DNU393242 DNW393240:DNW393241 DXQ393240:DXQ393242 DXS393240:DXS393241 EHM393240:EHM393242 EHO393240:EHO393241 ERI393240:ERI393242 ERK393240:ERK393241 FBE393240:FBE393242 FBG393240:FBG393241 FLA393240:FLA393242 FLC393240:FLC393241 FUW393240:FUW393242 FUY393240:FUY393241 GES393240:GES393242 GEU393240:GEU393241 GOO393240:GOO393242 GOQ393240:GOQ393241 GYK393240:GYK393242 GYM393240:GYM393241 HIG393240:HIG393242 HII393240:HII393241 HSC393240:HSC393242 HSE393240:HSE393241 IBY393240:IBY393242 ICA393240:ICA393241 ILU393240:ILU393242 ILW393240:ILW393241 IVQ393240:IVQ393242 IVS393240:IVS393241 JFM393240:JFM393242 JFO393240:JFO393241 JPI393240:JPI393242 JPK393240:JPK393241 JZE393240:JZE393242 JZG393240:JZG393241 KJA393240:KJA393242 KJC393240:KJC393241 KSW393240:KSW393242 KSY393240:KSY393241 LCS393240:LCS393242 LCU393240:LCU393241 LMO393240:LMO393242 LMQ393240:LMQ393241 LWK393240:LWK393242 LWM393240:LWM393241 MGG393240:MGG393242 MGI393240:MGI393241 MQC393240:MQC393242 MQE393240:MQE393241 MZY393240:MZY393242 NAA393240:NAA393241 NJU393240:NJU393242 NJW393240:NJW393241 NTQ393240:NTQ393242 NTS393240:NTS393241 ODM393240:ODM393242 ODO393240:ODO393241 ONI393240:ONI393242 ONK393240:ONK393241 OXE393240:OXE393242 OXG393240:OXG393241 PHA393240:PHA393242 PHC393240:PHC393241 PQW393240:PQW393242 PQY393240:PQY393241 QAS393240:QAS393242 QAU393240:QAU393241 QKO393240:QKO393242 QKQ393240:QKQ393241 QUK393240:QUK393242 QUM393240:QUM393241 REG393240:REG393242 REI393240:REI393241 ROC393240:ROC393242 ROE393240:ROE393241 RXY393240:RXY393242 RYA393240:RYA393241 SHU393240:SHU393242 SHW393240:SHW393241 SRQ393240:SRQ393242 SRS393240:SRS393241 TBM393240:TBM393242 TBO393240:TBO393241 TLI393240:TLI393242 TLK393240:TLK393241 TVE393240:TVE393242 TVG393240:TVG393241 UFA393240:UFA393242 UFC393240:UFC393241 UOW393240:UOW393242 UOY393240:UOY393241 UYS393240:UYS393242 UYU393240:UYU393241 VIO393240:VIO393242 VIQ393240:VIQ393241 VSK393240:VSK393242 VSM393240:VSM393241 WCG393240:WCG393242 WCI393240:WCI393241 WMC393240:WMC393242 WME393240:WME393241 WVY393240:WVY393242 WWA393240:WWA393241 X458776:X458778 Z458776:Z458777 JM458776:JM458778 JO458776:JO458777 TI458776:TI458778 TK458776:TK458777 ADE458776:ADE458778 ADG458776:ADG458777 ANA458776:ANA458778 ANC458776:ANC458777 AWW458776:AWW458778 AWY458776:AWY458777 BGS458776:BGS458778 BGU458776:BGU458777 BQO458776:BQO458778 BQQ458776:BQQ458777 CAK458776:CAK458778 CAM458776:CAM458777 CKG458776:CKG458778 CKI458776:CKI458777 CUC458776:CUC458778 CUE458776:CUE458777 DDY458776:DDY458778 DEA458776:DEA458777 DNU458776:DNU458778 DNW458776:DNW458777 DXQ458776:DXQ458778 DXS458776:DXS458777 EHM458776:EHM458778 EHO458776:EHO458777 ERI458776:ERI458778 ERK458776:ERK458777 FBE458776:FBE458778 FBG458776:FBG458777 FLA458776:FLA458778 FLC458776:FLC458777 FUW458776:FUW458778 FUY458776:FUY458777 GES458776:GES458778 GEU458776:GEU458777 GOO458776:GOO458778 GOQ458776:GOQ458777 GYK458776:GYK458778 GYM458776:GYM458777 HIG458776:HIG458778 HII458776:HII458777 HSC458776:HSC458778 HSE458776:HSE458777 IBY458776:IBY458778 ICA458776:ICA458777 ILU458776:ILU458778 ILW458776:ILW458777 IVQ458776:IVQ458778 IVS458776:IVS458777 JFM458776:JFM458778 JFO458776:JFO458777 JPI458776:JPI458778 JPK458776:JPK458777 JZE458776:JZE458778 JZG458776:JZG458777 KJA458776:KJA458778 KJC458776:KJC458777 KSW458776:KSW458778 KSY458776:KSY458777 LCS458776:LCS458778 LCU458776:LCU458777 LMO458776:LMO458778 LMQ458776:LMQ458777 LWK458776:LWK458778 LWM458776:LWM458777 MGG458776:MGG458778 MGI458776:MGI458777 MQC458776:MQC458778 MQE458776:MQE458777 MZY458776:MZY458778 NAA458776:NAA458777 NJU458776:NJU458778 NJW458776:NJW458777 NTQ458776:NTQ458778 NTS458776:NTS458777 ODM458776:ODM458778 ODO458776:ODO458777 ONI458776:ONI458778 ONK458776:ONK458777 OXE458776:OXE458778 OXG458776:OXG458777 PHA458776:PHA458778 PHC458776:PHC458777 PQW458776:PQW458778 PQY458776:PQY458777 QAS458776:QAS458778 QAU458776:QAU458777 QKO458776:QKO458778 QKQ458776:QKQ458777 QUK458776:QUK458778 QUM458776:QUM458777 REG458776:REG458778 REI458776:REI458777 ROC458776:ROC458778 ROE458776:ROE458777 RXY458776:RXY458778 RYA458776:RYA458777 SHU458776:SHU458778 SHW458776:SHW458777 SRQ458776:SRQ458778 SRS458776:SRS458777 TBM458776:TBM458778 TBO458776:TBO458777 TLI458776:TLI458778 TLK458776:TLK458777 TVE458776:TVE458778 TVG458776:TVG458777 UFA458776:UFA458778 UFC458776:UFC458777 UOW458776:UOW458778 UOY458776:UOY458777 UYS458776:UYS458778 UYU458776:UYU458777 VIO458776:VIO458778 VIQ458776:VIQ458777 VSK458776:VSK458778 VSM458776:VSM458777 WCG458776:WCG458778 WCI458776:WCI458777 WMC458776:WMC458778 WME458776:WME458777 WVY458776:WVY458778 WWA458776:WWA458777"/>
    <dataValidation allowBlank="1" showInputMessage="1" showErrorMessage="1" prompt="Для выбора выполните двойной щелчок левой клавиши мыши по соответствующей ячейке." sqref="X524312:X524314 Z524312:Z524313 JM524312:JM524314 JO524312:JO524313 TI524312:TI524314 TK524312:TK524313 ADE524312:ADE524314 ADG524312:ADG524313 ANA524312:ANA524314 ANC524312:ANC524313 AWW524312:AWW524314 AWY524312:AWY524313 BGS524312:BGS524314 BGU524312:BGU524313 BQO524312:BQO524314 BQQ524312:BQQ524313 CAK524312:CAK524314 CAM524312:CAM524313 CKG524312:CKG524314 CKI524312:CKI524313 CUC524312:CUC524314 CUE524312:CUE524313 DDY524312:DDY524314 DEA524312:DEA524313 DNU524312:DNU524314 DNW524312:DNW524313 DXQ524312:DXQ524314 DXS524312:DXS524313 EHM524312:EHM524314 EHO524312:EHO524313 ERI524312:ERI524314 ERK524312:ERK524313 FBE524312:FBE524314 FBG524312:FBG524313 FLA524312:FLA524314 FLC524312:FLC524313 FUW524312:FUW524314 FUY524312:FUY524313 GES524312:GES524314 GEU524312:GEU524313 GOO524312:GOO524314 GOQ524312:GOQ524313 GYK524312:GYK524314 GYM524312:GYM524313 HIG524312:HIG524314 HII524312:HII524313 HSC524312:HSC524314 HSE524312:HSE524313 IBY524312:IBY524314 ICA524312:ICA524313 ILU524312:ILU524314 ILW524312:ILW524313 IVQ524312:IVQ524314 IVS524312:IVS524313 JFM524312:JFM524314 JFO524312:JFO524313 JPI524312:JPI524314 JPK524312:JPK524313 JZE524312:JZE524314 JZG524312:JZG524313 KJA524312:KJA524314 KJC524312:KJC524313 KSW524312:KSW524314 KSY524312:KSY524313 LCS524312:LCS524314 LCU524312:LCU524313 LMO524312:LMO524314 LMQ524312:LMQ524313 LWK524312:LWK524314 LWM524312:LWM524313 MGG524312:MGG524314 MGI524312:MGI524313 MQC524312:MQC524314 MQE524312:MQE524313 MZY524312:MZY524314 NAA524312:NAA524313 NJU524312:NJU524314 NJW524312:NJW524313 NTQ524312:NTQ524314 NTS524312:NTS524313 ODM524312:ODM524314 ODO524312:ODO524313 ONI524312:ONI524314 ONK524312:ONK524313 OXE524312:OXE524314 OXG524312:OXG524313 PHA524312:PHA524314 PHC524312:PHC524313 PQW524312:PQW524314 PQY524312:PQY524313 QAS524312:QAS524314 QAU524312:QAU524313 QKO524312:QKO524314 QKQ524312:QKQ524313 QUK524312:QUK524314 QUM524312:QUM524313 REG524312:REG524314 REI524312:REI524313 ROC524312:ROC524314 ROE524312:ROE524313 RXY524312:RXY524314 RYA524312:RYA524313 SHU524312:SHU524314 SHW524312:SHW524313 SRQ524312:SRQ524314 SRS524312:SRS524313 TBM524312:TBM524314 TBO524312:TBO524313 TLI524312:TLI524314 TLK524312:TLK524313 TVE524312:TVE524314 TVG524312:TVG524313 UFA524312:UFA524314 UFC524312:UFC524313 UOW524312:UOW524314 UOY524312:UOY524313 UYS524312:UYS524314 UYU524312:UYU524313 VIO524312:VIO524314 VIQ524312:VIQ524313 VSK524312:VSK524314 VSM524312:VSM524313 WCG524312:WCG524314 WCI524312:WCI524313 WMC524312:WMC524314 WME524312:WME524313 WVY524312:WVY524314 WWA524312:WWA524313 X589848:X589850 Z589848:Z589849 JM589848:JM589850 JO589848:JO589849 TI589848:TI589850 TK589848:TK589849 ADE589848:ADE589850 ADG589848:ADG589849 ANA589848:ANA589850 ANC589848:ANC589849 AWW589848:AWW589850 AWY589848:AWY589849 BGS589848:BGS589850 BGU589848:BGU589849 BQO589848:BQO589850 BQQ589848:BQQ589849 CAK589848:CAK589850 CAM589848:CAM589849 CKG589848:CKG589850 CKI589848:CKI589849 CUC589848:CUC589850 CUE589848:CUE589849 DDY589848:DDY589850 DEA589848:DEA589849 DNU589848:DNU589850 DNW589848:DNW589849 DXQ589848:DXQ589850 DXS589848:DXS589849 EHM589848:EHM589850 EHO589848:EHO589849 ERI589848:ERI589850 ERK589848:ERK589849 FBE589848:FBE589850 FBG589848:FBG589849 FLA589848:FLA589850 FLC589848:FLC589849 FUW589848:FUW589850 FUY589848:FUY589849 GES589848:GES589850 GEU589848:GEU589849 GOO589848:GOO589850 GOQ589848:GOQ589849 GYK589848:GYK589850 GYM589848:GYM589849 HIG589848:HIG589850 HII589848:HII589849 HSC589848:HSC589850 HSE589848:HSE589849 IBY589848:IBY589850 ICA589848:ICA589849 ILU589848:ILU589850 ILW589848:ILW589849 IVQ589848:IVQ589850 IVS589848:IVS589849 JFM589848:JFM589850 JFO589848:JFO589849 JPI589848:JPI589850 JPK589848:JPK589849 JZE589848:JZE589850 JZG589848:JZG589849 KJA589848:KJA589850 KJC589848:KJC589849 KSW589848:KSW589850 KSY589848:KSY589849 LCS589848:LCS589850 LCU589848:LCU589849 LMO589848:LMO589850 LMQ589848:LMQ589849 LWK589848:LWK589850 LWM589848:LWM589849 MGG589848:MGG589850 MGI589848:MGI589849 MQC589848:MQC589850 MQE589848:MQE589849 MZY589848:MZY589850 NAA589848:NAA589849 NJU589848:NJU589850 NJW589848:NJW589849 NTQ589848:NTQ589850 NTS589848:NTS589849 ODM589848:ODM589850 ODO589848:ODO589849 ONI589848:ONI589850 ONK589848:ONK589849 OXE589848:OXE589850 OXG589848:OXG589849 PHA589848:PHA589850 PHC589848:PHC589849 PQW589848:PQW589850 PQY589848:PQY589849 QAS589848:QAS589850 QAU589848:QAU589849 QKO589848:QKO589850 QKQ589848:QKQ589849 QUK589848:QUK589850 QUM589848:QUM589849 REG589848:REG589850 REI589848:REI589849 ROC589848:ROC589850 ROE589848:ROE589849 RXY589848:RXY589850 RYA589848:RYA589849 SHU589848:SHU589850 SHW589848:SHW589849 SRQ589848:SRQ589850 SRS589848:SRS589849 TBM589848:TBM589850 TBO589848:TBO589849 TLI589848:TLI589850 TLK589848:TLK589849 TVE589848:TVE589850 TVG589848:TVG589849 UFA589848:UFA589850 UFC589848:UFC589849 UOW589848:UOW589850 UOY589848:UOY589849 UYS589848:UYS589850 UYU589848:UYU589849 VIO589848:VIO589850 VIQ589848:VIQ589849 VSK589848:VSK589850 VSM589848:VSM589849 WCG589848:WCG589850 WCI589848:WCI589849 WMC589848:WMC589850 WME589848:WME589849 WVY589848:WVY589850 WWA589848:WWA589849 X655384:X655386 Z655384:Z655385 JM655384:JM655386 JO655384:JO655385 TI655384:TI655386 TK655384:TK655385 ADE655384:ADE655386 ADG655384:ADG655385 ANA655384:ANA655386 ANC655384:ANC655385 AWW655384:AWW655386 AWY655384:AWY655385 BGS655384:BGS655386 BGU655384:BGU655385 BQO655384:BQO655386 BQQ655384:BQQ655385 CAK655384:CAK655386 CAM655384:CAM655385 CKG655384:CKG655386 CKI655384:CKI655385 CUC655384:CUC655386 CUE655384:CUE655385 DDY655384:DDY655386 DEA655384:DEA655385 DNU655384:DNU655386 DNW655384:DNW655385 DXQ655384:DXQ655386 DXS655384:DXS655385 EHM655384:EHM655386 EHO655384:EHO655385 ERI655384:ERI655386 ERK655384:ERK655385 FBE655384:FBE655386 FBG655384:FBG655385 FLA655384:FLA655386 FLC655384:FLC655385 FUW655384:FUW655386 FUY655384:FUY655385 GES655384:GES655386 GEU655384:GEU655385 GOO655384:GOO655386 GOQ655384:GOQ655385 GYK655384:GYK655386 GYM655384:GYM655385 HIG655384:HIG655386 HII655384:HII655385 HSC655384:HSC655386 HSE655384:HSE655385 IBY655384:IBY655386 ICA655384:ICA655385 ILU655384:ILU655386 ILW655384:ILW655385 IVQ655384:IVQ655386 IVS655384:IVS655385 JFM655384:JFM655386 JFO655384:JFO655385 JPI655384:JPI655386 JPK655384:JPK655385 JZE655384:JZE655386 JZG655384:JZG655385 KJA655384:KJA655386 KJC655384:KJC655385 KSW655384:KSW655386 KSY655384:KSY655385 LCS655384:LCS655386 LCU655384:LCU655385 LMO655384:LMO655386 LMQ655384:LMQ655385 LWK655384:LWK655386 LWM655384:LWM655385 MGG655384:MGG655386 MGI655384:MGI655385 MQC655384:MQC655386 MQE655384:MQE655385 MZY655384:MZY655386 NAA655384:NAA655385 NJU655384:NJU655386 NJW655384:NJW655385 NTQ655384:NTQ655386 NTS655384:NTS655385 ODM655384:ODM655386 ODO655384:ODO655385 ONI655384:ONI655386 ONK655384:ONK655385 OXE655384:OXE655386 OXG655384:OXG655385 PHA655384:PHA655386 PHC655384:PHC655385 PQW655384:PQW655386 PQY655384:PQY655385 QAS655384:QAS655386 QAU655384:QAU655385 QKO655384:QKO655386 QKQ655384:QKQ655385 QUK655384:QUK655386 QUM655384:QUM655385 REG655384:REG655386 REI655384:REI655385 ROC655384:ROC655386 ROE655384:ROE655385 RXY655384:RXY655386 RYA655384:RYA655385 SHU655384:SHU655386 SHW655384:SHW655385 SRQ655384:SRQ655386 SRS655384:SRS655385 TBM655384:TBM655386 TBO655384:TBO655385 TLI655384:TLI655386 TLK655384:TLK655385 TVE655384:TVE655386 TVG655384:TVG655385 UFA655384:UFA655386 UFC655384:UFC655385 UOW655384:UOW655386 UOY655384:UOY655385 UYS655384:UYS655386 UYU655384:UYU655385 VIO655384:VIO655386 VIQ655384:VIQ655385 VSK655384:VSK655386 VSM655384:VSM655385 WCG655384:WCG655386 WCI655384:WCI655385 WMC655384:WMC655386 WME655384:WME655385 WVY655384:WVY655386 WWA655384:WWA655385 X720920:X720922 Z720920:Z720921 JM720920:JM720922 JO720920:JO720921 TI720920:TI720922 TK720920:TK720921 ADE720920:ADE720922 ADG720920:ADG720921 ANA720920:ANA720922 ANC720920:ANC720921 AWW720920:AWW720922 AWY720920:AWY720921 BGS720920:BGS720922 BGU720920:BGU720921 BQO720920:BQO720922 BQQ720920:BQQ720921 CAK720920:CAK720922 CAM720920:CAM720921 CKG720920:CKG720922 CKI720920:CKI720921 CUC720920:CUC720922 CUE720920:CUE720921 DDY720920:DDY720922 DEA720920:DEA720921 DNU720920:DNU720922 DNW720920:DNW720921 DXQ720920:DXQ720922 DXS720920:DXS720921 EHM720920:EHM720922 EHO720920:EHO720921 ERI720920:ERI720922 ERK720920:ERK720921 FBE720920:FBE720922 FBG720920:FBG720921 FLA720920:FLA720922 FLC720920:FLC720921 FUW720920:FUW720922 FUY720920:FUY720921 GES720920:GES720922 GEU720920:GEU720921 GOO720920:GOO720922 GOQ720920:GOQ720921 GYK720920:GYK720922 GYM720920:GYM720921 HIG720920:HIG720922 HII720920:HII720921 HSC720920:HSC720922 HSE720920:HSE720921 IBY720920:IBY720922 ICA720920:ICA720921 ILU720920:ILU720922 ILW720920:ILW720921 IVQ720920:IVQ720922 IVS720920:IVS720921 JFM720920:JFM720922 JFO720920:JFO720921 JPI720920:JPI720922 JPK720920:JPK720921 JZE720920:JZE720922 JZG720920:JZG720921 KJA720920:KJA720922 KJC720920:KJC720921 KSW720920:KSW720922 KSY720920:KSY720921 LCS720920:LCS720922 LCU720920:LCU720921 LMO720920:LMO720922 LMQ720920:LMQ720921 LWK720920:LWK720922 LWM720920:LWM720921 MGG720920:MGG720922 MGI720920:MGI720921 MQC720920:MQC720922 MQE720920:MQE720921 MZY720920:MZY720922 NAA720920:NAA720921 NJU720920:NJU720922 NJW720920:NJW720921 NTQ720920:NTQ720922 NTS720920:NTS720921 ODM720920:ODM720922 ODO720920:ODO720921 ONI720920:ONI720922 ONK720920:ONK720921 OXE720920:OXE720922 OXG720920:OXG720921 PHA720920:PHA720922 PHC720920:PHC720921 PQW720920:PQW720922 PQY720920:PQY720921 QAS720920:QAS720922 QAU720920:QAU720921 QKO720920:QKO720922 QKQ720920:QKQ720921 QUK720920:QUK720922 QUM720920:QUM720921 REG720920:REG720922 REI720920:REI720921 ROC720920:ROC720922 ROE720920:ROE720921 RXY720920:RXY720922 RYA720920:RYA720921 SHU720920:SHU720922 SHW720920:SHW720921 SRQ720920:SRQ720922 SRS720920:SRS720921 TBM720920:TBM720922 TBO720920:TBO720921 TLI720920:TLI720922 TLK720920:TLK720921 TVE720920:TVE720922 TVG720920:TVG720921 UFA720920:UFA720922 UFC720920:UFC720921 UOW720920:UOW720922 UOY720920:UOY720921 UYS720920:UYS720922 UYU720920:UYU720921 VIO720920:VIO720922 VIQ720920:VIQ720921 VSK720920:VSK720922 VSM720920:VSM720921 WCG720920:WCG720922 WCI720920:WCI720921 WMC720920:WMC720922 WME720920:WME720921 WVY720920:WVY720922 WWA720920:WWA720921 X786456:X786458 Z786456:Z786457 JM786456:JM786458 JO786456:JO786457 TI786456:TI786458 TK786456:TK786457 ADE786456:ADE786458 ADG786456:ADG786457 ANA786456:ANA786458 ANC786456:ANC786457 AWW786456:AWW786458 AWY786456:AWY786457 BGS786456:BGS786458 BGU786456:BGU786457 BQO786456:BQO786458 BQQ786456:BQQ786457 CAK786456:CAK786458 CAM786456:CAM786457 CKG786456:CKG786458 CKI786456:CKI786457 CUC786456:CUC786458 CUE786456:CUE786457 DDY786456:DDY786458 DEA786456:DEA786457 DNU786456:DNU786458 DNW786456:DNW786457 DXQ786456:DXQ786458 DXS786456:DXS786457 EHM786456:EHM786458 EHO786456:EHO786457 ERI786456:ERI786458 ERK786456:ERK786457 FBE786456:FBE786458 FBG786456:FBG786457 FLA786456:FLA786458 FLC786456:FLC786457 FUW786456:FUW786458 FUY786456:FUY786457 GES786456:GES786458 GEU786456:GEU786457 GOO786456:GOO786458 GOQ786456:GOQ786457 GYK786456:GYK786458 GYM786456:GYM786457 HIG786456:HIG786458 HII786456:HII786457 HSC786456:HSC786458 HSE786456:HSE786457 IBY786456:IBY786458 ICA786456:ICA786457 ILU786456:ILU786458 ILW786456:ILW786457 IVQ786456:IVQ786458 IVS786456:IVS786457 JFM786456:JFM786458 JFO786456:JFO786457 JPI786456:JPI786458 JPK786456:JPK786457 JZE786456:JZE786458 JZG786456:JZG786457 KJA786456:KJA786458 KJC786456:KJC786457 KSW786456:KSW786458 KSY786456:KSY786457 LCS786456:LCS786458 LCU786456:LCU786457 LMO786456:LMO786458 LMQ786456:LMQ786457 LWK786456:LWK786458 LWM786456:LWM786457 MGG786456:MGG786458 MGI786456:MGI786457 MQC786456:MQC786458 MQE786456:MQE786457 MZY786456:MZY786458 NAA786456:NAA786457 NJU786456:NJU786458 NJW786456:NJW786457 NTQ786456:NTQ786458 NTS786456:NTS786457 ODM786456:ODM786458 ODO786456:ODO786457 ONI786456:ONI786458 ONK786456:ONK786457 OXE786456:OXE786458 OXG786456:OXG786457 PHA786456:PHA786458 PHC786456:PHC786457 PQW786456:PQW786458 PQY786456:PQY786457 QAS786456:QAS786458 QAU786456:QAU786457 QKO786456:QKO786458 QKQ786456:QKQ786457 QUK786456:QUK786458 QUM786456:QUM786457 REG786456:REG786458 REI786456:REI786457 ROC786456:ROC786458 ROE786456:ROE786457 RXY786456:RXY786458 RYA786456:RYA786457 SHU786456:SHU786458 SHW786456:SHW786457 SRQ786456:SRQ786458 SRS786456:SRS786457 TBM786456:TBM786458 TBO786456:TBO786457 TLI786456:TLI786458 TLK786456:TLK786457 TVE786456:TVE786458 TVG786456:TVG786457 UFA786456:UFA786458 UFC786456:UFC786457 UOW786456:UOW786458 UOY786456:UOY786457 UYS786456:UYS786458 UYU786456:UYU786457 VIO786456:VIO786458 VIQ786456:VIQ786457 VSK786456:VSK786458 VSM786456:VSM786457 WCG786456:WCG786458 WCI786456:WCI786457 WMC786456:WMC786458 WME786456:WME786457 WVY786456:WVY786458 WWA786456:WWA786457 X851992:X851994 Z851992:Z851993 JM851992:JM851994 JO851992:JO851993 TI851992:TI851994 TK851992:TK851993 ADE851992:ADE851994 ADG851992:ADG851993 ANA851992:ANA851994 ANC851992:ANC851993 AWW851992:AWW851994 AWY851992:AWY851993 BGS851992:BGS851994 BGU851992:BGU851993 BQO851992:BQO851994 BQQ851992:BQQ851993 CAK851992:CAK851994 CAM851992:CAM851993 CKG851992:CKG851994 CKI851992:CKI851993 CUC851992:CUC851994 CUE851992:CUE851993 DDY851992:DDY851994 DEA851992:DEA851993 DNU851992:DNU851994 DNW851992:DNW851993 DXQ851992:DXQ851994 DXS851992:DXS851993 EHM851992:EHM851994 EHO851992:EHO851993 ERI851992:ERI851994 ERK851992:ERK851993 FBE851992:FBE851994 FBG851992:FBG851993 FLA851992:FLA851994 FLC851992:FLC851993 FUW851992:FUW851994 FUY851992:FUY851993 GES851992:GES851994 GEU851992:GEU851993 GOO851992:GOO851994 GOQ851992:GOQ851993 GYK851992:GYK851994 GYM851992:GYM851993 HIG851992:HIG851994 HII851992:HII851993 HSC851992:HSC851994 HSE851992:HSE851993 IBY851992:IBY851994 ICA851992:ICA851993 ILU851992:ILU851994 ILW851992:ILW851993 IVQ851992:IVQ851994 IVS851992:IVS851993 JFM851992:JFM851994 JFO851992:JFO851993 JPI851992:JPI851994 JPK851992:JPK851993 JZE851992:JZE851994 JZG851992:JZG851993 KJA851992:KJA851994 KJC851992:KJC851993 KSW851992:KSW851994 KSY851992:KSY851993 LCS851992:LCS851994 LCU851992:LCU851993 LMO851992:LMO851994 LMQ851992:LMQ851993 LWK851992:LWK851994 LWM851992:LWM851993 MGG851992:MGG851994 MGI851992:MGI851993 MQC851992:MQC851994 MQE851992:MQE851993 MZY851992:MZY851994 NAA851992:NAA851993 NJU851992:NJU851994 NJW851992:NJW851993 NTQ851992:NTQ851994 NTS851992:NTS851993 ODM851992:ODM851994 ODO851992:ODO851993 ONI851992:ONI851994 ONK851992:ONK851993 OXE851992:OXE851994 OXG851992:OXG851993 PHA851992:PHA851994 PHC851992:PHC851993 PQW851992:PQW851994 PQY851992:PQY851993 QAS851992:QAS851994 QAU851992:QAU851993 QKO851992:QKO851994 QKQ851992:QKQ851993 QUK851992:QUK851994 QUM851992:QUM851993 REG851992:REG851994 REI851992:REI851993 ROC851992:ROC851994 ROE851992:ROE851993 RXY851992:RXY851994 RYA851992:RYA851993 SHU851992:SHU851994 SHW851992:SHW851993 SRQ851992:SRQ851994 SRS851992:SRS851993 TBM851992:TBM851994 TBO851992:TBO851993 TLI851992:TLI851994 TLK851992:TLK851993 TVE851992:TVE851994 TVG851992:TVG851993 UFA851992:UFA851994 UFC851992:UFC851993 UOW851992:UOW851994 UOY851992:UOY851993 UYS851992:UYS851994 UYU851992:UYU851993 VIO851992:VIO851994 VIQ851992:VIQ851993 VSK851992:VSK851994 VSM851992:VSM851993 WCG851992:WCG851994 WCI851992:WCI851993 WMC851992:WMC851994 WME851992:WME851993 WVY851992:WVY851994 WWA851992:WWA851993 X917528:X917530 Z917528:Z917529 JM917528:JM917530 JO917528:JO917529 TI917528:TI917530 TK917528:TK917529 ADE917528:ADE917530 ADG917528:ADG917529 ANA917528:ANA917530 ANC917528:ANC917529 AWW917528:AWW917530 AWY917528:AWY917529 BGS917528:BGS917530 BGU917528:BGU917529 BQO917528:BQO917530 BQQ917528:BQQ917529 CAK917528:CAK917530 CAM917528:CAM917529 CKG917528:CKG917530 CKI917528:CKI917529 CUC917528:CUC917530 CUE917528:CUE917529 DDY917528:DDY917530 DEA917528:DEA917529 DNU917528:DNU917530 DNW917528:DNW917529 DXQ917528:DXQ917530 DXS917528:DXS917529 EHM917528:EHM917530 EHO917528:EHO917529 ERI917528:ERI917530 ERK917528:ERK917529 FBE917528:FBE917530 FBG917528:FBG917529 FLA917528:FLA917530 FLC917528:FLC917529 FUW917528:FUW917530 FUY917528:FUY917529 GES917528:GES917530 GEU917528:GEU917529 GOO917528:GOO917530 GOQ917528:GOQ917529 GYK917528:GYK917530 GYM917528:GYM917529 HIG917528:HIG917530 HII917528:HII917529 HSC917528:HSC917530 HSE917528:HSE917529 IBY917528:IBY917530 ICA917528:ICA917529 ILU917528:ILU917530 ILW917528:ILW917529 IVQ917528:IVQ917530 IVS917528:IVS917529 JFM917528:JFM917530 JFO917528:JFO917529 JPI917528:JPI917530 JPK917528:JPK917529 JZE917528:JZE917530 JZG917528:JZG917529 KJA917528:KJA917530 KJC917528:KJC917529 KSW917528:KSW917530 KSY917528:KSY917529 LCS917528:LCS917530 LCU917528:LCU917529 LMO917528:LMO917530 LMQ917528:LMQ917529 LWK917528:LWK917530 LWM917528:LWM917529 MGG917528:MGG917530 MGI917528:MGI917529 MQC917528:MQC917530 MQE917528:MQE917529 MZY917528:MZY917530 NAA917528:NAA917529 NJU917528:NJU917530 NJW917528:NJW917529 NTQ917528:NTQ917530 NTS917528:NTS917529 ODM917528:ODM917530 ODO917528:ODO917529 ONI917528:ONI917530 ONK917528:ONK917529 OXE917528:OXE917530 OXG917528:OXG917529 PHA917528:PHA917530 PHC917528:PHC917529 PQW917528:PQW917530 PQY917528:PQY917529 QAS917528:QAS917530 QAU917528:QAU917529 QKO917528:QKO917530 QKQ917528:QKQ917529 QUK917528:QUK917530 QUM917528:QUM917529 REG917528:REG917530 REI917528:REI917529 ROC917528:ROC917530 ROE917528:ROE917529 RXY917528:RXY917530 RYA917528:RYA917529 SHU917528:SHU917530 SHW917528:SHW917529 SRQ917528:SRQ917530 SRS917528:SRS917529 TBM917528:TBM917530 TBO917528:TBO917529 TLI917528:TLI917530 TLK917528:TLK917529 TVE917528:TVE917530 TVG917528:TVG917529 UFA917528:UFA917530 UFC917528:UFC917529 UOW917528:UOW917530 UOY917528:UOY917529 UYS917528:UYS917530 UYU917528:UYU917529 VIO917528:VIO917530 VIQ917528:VIQ917529 VSK917528:VSK917530 VSM917528:VSM917529 WCG917528:WCG917530 WCI917528:WCI917529 WMC917528:WMC917530 WME917528:WME917529 WVY917528:WVY917530 WWA917528:WWA917529 X983064:X983066 Z983064:Z983065 JM983064:JM983066 JO983064:JO983065 TI983064:TI983066 TK983064:TK983065 ADE983064:ADE983066 ADG983064:ADG983065 ANA983064:ANA983066 ANC983064:ANC983065 AWW983064:AWW983066 AWY983064:AWY983065 BGS983064:BGS983066 BGU983064:BGU983065 BQO983064:BQO983066 BQQ983064:BQQ983065 CAK983064:CAK983066 CAM983064:CAM983065 CKG983064:CKG983066 CKI983064:CKI983065 CUC983064:CUC983066 CUE983064:CUE983065 DDY983064:DDY983066 DEA983064:DEA983065 DNU983064:DNU983066 DNW983064:DNW983065 DXQ983064:DXQ983066 DXS983064:DXS983065 EHM983064:EHM983066 EHO983064:EHO983065 ERI983064:ERI983066 ERK983064:ERK983065 FBE983064:FBE983066 FBG983064:FBG983065 FLA983064:FLA983066 FLC983064:FLC983065 FUW983064:FUW983066 FUY983064:FUY983065 GES983064:GES983066 GEU983064:GEU983065 GOO983064:GOO983066 GOQ983064:GOQ983065 GYK983064:GYK983066 GYM983064:GYM983065 HIG983064:HIG983066 HII983064:HII983065 HSC983064:HSC983066 HSE983064:HSE983065 IBY983064:IBY983066 ICA983064:ICA983065 ILU983064:ILU983066 ILW983064:ILW983065 IVQ983064:IVQ983066 IVS983064:IVS983065 JFM983064:JFM983066 JFO983064:JFO983065 JPI983064:JPI983066 JPK983064:JPK983065 JZE983064:JZE983066 JZG983064:JZG983065 KJA983064:KJA983066 KJC983064:KJC983065 KSW983064:KSW983066 KSY983064:KSY983065 LCS983064:LCS983066 LCU983064:LCU983065 LMO983064:LMO983066 LMQ983064:LMQ983065 LWK983064:LWK983066 LWM983064:LWM983065 MGG983064:MGG983066 MGI983064:MGI983065 MQC983064:MQC983066 MQE983064:MQE983065 MZY983064:MZY983066 NAA983064:NAA983065 NJU983064:NJU983066 NJW983064:NJW983065 NTQ983064:NTQ983066 NTS983064:NTS983065 ODM983064:ODM983066 ODO983064:ODO983065 ONI983064:ONI983066 ONK983064:ONK983065 OXE983064:OXE983066 OXG983064:OXG983065 PHA983064:PHA983066 PHC983064:PHC983065 PQW983064:PQW983066 PQY983064:PQY983065 QAS983064:QAS983066 QAU983064:QAU983065 QKO983064:QKO983066 QKQ983064:QKQ983065 QUK983064:QUK983066 QUM983064:QUM983065 REG983064:REG983066 REI983064:REI983065 ROC983064:ROC983066 ROE983064:ROE983065 RXY983064:RXY983066 RYA983064:RYA983065 SHU983064:SHU983066 SHW983064:SHW983065 SRQ983064:SRQ983066 SRS983064:SRS983065 TBM983064:TBM983066 TBO983064:TBO983065 TLI983064:TLI983066 TLK983064:TLK983065 TVE983064:TVE983066 TVG983064:TVG983065 UFA983064:UFA983066 UFC983064:UFC983065 UOW983064:UOW983066 UOY983064:UOY983065 UYS983064:UYS983066 UYU983064:UYU983065 VIO983064:VIO983066 VIQ983064:VIQ983065 VSK983064:VSK983066 VSM983064:VSM983065 WCG983064:WCG983066 WCI983064:WCI983065 WMC983064:WMC983066 WME983064:WME983065 WVY983064:WVY983066 WWA983064:WWA983065"/>
    <dataValidation type="textLength" operator="lessThanOrEqual" allowBlank="1" showInputMessage="1" showErrorMessage="1" prompt="Укажите поставщика" errorTitle="Ошибка" error="Допускается ввод не более 900 символов!" sqref="M25 JB25 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WVN983065">
      <formula1>900</formula1>
    </dataValidation>
    <dataValidation type="list" allowBlank="1" showInputMessage="1" showErrorMessage="1" prompt="Выберите значение из списка" errorTitle="Ошибка" error="Выберите значение из списка" sqref="M24">
      <formula1>kind_of_heat_transfer</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2ef635a-02cd-43ca-8cbb-15161873d76c}">
  <sheetPr codeName="List05_10">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173" hidden="1" customWidth="1"/>
    <col min="2" max="4" width="3.71428571428571" style="161" hidden="1" customWidth="1"/>
    <col min="5" max="5" width="3.71428571428571" style="56" customWidth="1"/>
    <col min="6" max="6" width="9.71428571428571" style="35" customWidth="1"/>
    <col min="7" max="7" width="37.7142857142857" style="35" customWidth="1"/>
    <col min="8" max="8" width="66.8571428571429" style="35" customWidth="1"/>
    <col min="9" max="9" width="115.714285714286" style="35" customWidth="1"/>
    <col min="10" max="11" width="10.5714285714286" style="161"/>
    <col min="12" max="12" width="11.1428571428571" style="161" customWidth="1"/>
    <col min="13" max="20" width="10.5714285714286" style="161"/>
    <col min="21" max="16384" width="10.5714285714286" style="35"/>
  </cols>
  <sheetData>
    <row r="1" spans="1:1" ht="3" customHeight="1">
      <c r="A1" s="173" t="s">
        <v>203</v>
      </c>
    </row>
    <row r="2" spans="6:9" ht="22.5">
      <c r="F2" s="1151" t="s">
        <v>447</v>
      </c>
      <c r="G2" s="1152"/>
      <c r="H2" s="1153"/>
      <c r="I2" s="334"/>
    </row>
    <row r="3" ht="3" customHeight="1"/>
    <row r="4" spans="1:20" s="150" customFormat="1" ht="11.25">
      <c r="A4" s="172"/>
      <c r="B4" s="172"/>
      <c r="C4" s="172"/>
      <c r="D4" s="172"/>
      <c r="F4" s="1118" t="s">
        <v>422</v>
      </c>
      <c r="G4" s="1118"/>
      <c r="H4" s="1118"/>
      <c r="I4" s="1154" t="s">
        <v>423</v>
      </c>
      <c r="J4" s="172"/>
      <c r="K4" s="172"/>
      <c r="L4" s="172"/>
      <c r="M4" s="172"/>
      <c r="N4" s="172"/>
      <c r="O4" s="172"/>
      <c r="P4" s="172"/>
      <c r="Q4" s="172"/>
      <c r="R4" s="172"/>
      <c r="S4" s="172"/>
      <c r="T4" s="172"/>
    </row>
    <row r="5" spans="1:20" s="150" customFormat="1" ht="11.25" customHeight="1">
      <c r="A5" s="172"/>
      <c r="B5" s="172"/>
      <c r="C5" s="172"/>
      <c r="D5" s="172"/>
      <c r="F5" s="240" t="s">
        <v>87</v>
      </c>
      <c r="G5" s="255" t="s">
        <v>425</v>
      </c>
      <c r="H5" s="239" t="s">
        <v>416</v>
      </c>
      <c r="I5" s="1154"/>
      <c r="J5" s="172"/>
      <c r="K5" s="172"/>
      <c r="L5" s="172"/>
      <c r="M5" s="172"/>
      <c r="N5" s="172"/>
      <c r="O5" s="172"/>
      <c r="P5" s="172"/>
      <c r="Q5" s="172"/>
      <c r="R5" s="172"/>
      <c r="S5" s="172"/>
      <c r="T5" s="172"/>
    </row>
    <row r="6" spans="1:20" s="150" customFormat="1" ht="12" customHeight="1">
      <c r="A6" s="172"/>
      <c r="B6" s="172"/>
      <c r="C6" s="172"/>
      <c r="D6" s="172"/>
      <c r="F6" s="241" t="s">
        <v>88</v>
      </c>
      <c r="G6" s="243">
        <v>2</v>
      </c>
      <c r="H6" s="244">
        <v>3</v>
      </c>
      <c r="I6" s="242">
        <v>4</v>
      </c>
      <c r="J6" s="172">
        <v>4</v>
      </c>
      <c r="K6" s="172"/>
      <c r="L6" s="172"/>
      <c r="M6" s="172"/>
      <c r="N6" s="172"/>
      <c r="O6" s="172"/>
      <c r="P6" s="172"/>
      <c r="Q6" s="172"/>
      <c r="R6" s="172"/>
      <c r="S6" s="172"/>
      <c r="T6" s="172"/>
    </row>
    <row r="7" spans="1:20" s="150" customFormat="1" ht="18.75">
      <c r="A7" s="172"/>
      <c r="B7" s="172"/>
      <c r="C7" s="172"/>
      <c r="D7" s="172"/>
      <c r="F7" s="254">
        <v>1</v>
      </c>
      <c r="G7" s="317" t="s">
        <v>448</v>
      </c>
      <c r="H7" s="238" t="str">
        <f>IF(dateCh="","",dateCh)</f>
        <v>02.05.2023</v>
      </c>
      <c r="I7" s="155" t="s">
        <v>449</v>
      </c>
      <c r="J7" s="253"/>
      <c r="K7" s="172"/>
      <c r="L7" s="172"/>
      <c r="M7" s="172"/>
      <c r="N7" s="172"/>
      <c r="O7" s="172"/>
      <c r="P7" s="172"/>
      <c r="Q7" s="172"/>
      <c r="R7" s="172"/>
      <c r="S7" s="172"/>
      <c r="T7" s="172"/>
    </row>
    <row r="8" spans="1:20" s="150" customFormat="1" ht="45">
      <c r="A8" s="1155">
        <v>1</v>
      </c>
      <c r="B8" s="172"/>
      <c r="C8" s="172"/>
      <c r="D8" s="172"/>
      <c r="F8" s="254" t="str">
        <f>"2."&amp;mergeValue(A8)</f>
        <v>2.1</v>
      </c>
      <c r="G8" s="317" t="s">
        <v>450</v>
      </c>
      <c r="H8" s="238"/>
      <c r="I8" s="155" t="s">
        <v>538</v>
      </c>
      <c r="J8" s="253"/>
      <c r="K8" s="172"/>
      <c r="L8" s="172"/>
      <c r="M8" s="172"/>
      <c r="N8" s="172"/>
      <c r="O8" s="172"/>
      <c r="P8" s="172"/>
      <c r="Q8" s="172"/>
      <c r="R8" s="172"/>
      <c r="S8" s="172"/>
      <c r="T8" s="172"/>
    </row>
    <row r="9" spans="1:20" s="150" customFormat="1" ht="22.5">
      <c r="A9" s="1155"/>
      <c r="B9" s="172"/>
      <c r="C9" s="172"/>
      <c r="D9" s="172"/>
      <c r="F9" s="254" t="str">
        <f>"3."&amp;mergeValue(A9)</f>
        <v>3.1</v>
      </c>
      <c r="G9" s="317" t="s">
        <v>451</v>
      </c>
      <c r="H9" s="238"/>
      <c r="I9" s="155" t="s">
        <v>537</v>
      </c>
      <c r="J9" s="253"/>
      <c r="K9" s="172"/>
      <c r="L9" s="172"/>
      <c r="M9" s="172"/>
      <c r="N9" s="172"/>
      <c r="O9" s="172"/>
      <c r="P9" s="172"/>
      <c r="Q9" s="172"/>
      <c r="R9" s="172"/>
      <c r="S9" s="172"/>
      <c r="T9" s="172"/>
    </row>
    <row r="10" spans="1:20" s="150" customFormat="1" ht="22.5">
      <c r="A10" s="1155"/>
      <c r="B10" s="172"/>
      <c r="C10" s="172"/>
      <c r="D10" s="172"/>
      <c r="F10" s="254" t="str">
        <f>"4."&amp;mergeValue(A10)</f>
        <v>4.1</v>
      </c>
      <c r="G10" s="317" t="s">
        <v>452</v>
      </c>
      <c r="H10" s="239" t="s">
        <v>426</v>
      </c>
      <c r="I10" s="155"/>
      <c r="J10" s="253"/>
      <c r="K10" s="172"/>
      <c r="L10" s="172"/>
      <c r="M10" s="172"/>
      <c r="N10" s="172"/>
      <c r="O10" s="172"/>
      <c r="P10" s="172"/>
      <c r="Q10" s="172"/>
      <c r="R10" s="172"/>
      <c r="S10" s="172"/>
      <c r="T10" s="172"/>
    </row>
    <row r="11" spans="1:20" s="150" customFormat="1" ht="18.75">
      <c r="A11" s="1155"/>
      <c r="B11" s="1155">
        <v>1</v>
      </c>
      <c r="C11" s="262"/>
      <c r="D11" s="262"/>
      <c r="F11" s="254" t="str">
        <f>"4."&amp;mergeValue(A11)&amp;"."&amp;mergeValue(B11)</f>
        <v>4.1.1</v>
      </c>
      <c r="G11" s="245" t="s">
        <v>540</v>
      </c>
      <c r="H11" s="238" t="str">
        <f>IF(region_name="","",region_name)</f>
        <v>Свердловская область</v>
      </c>
      <c r="I11" s="155" t="s">
        <v>455</v>
      </c>
      <c r="J11" s="253"/>
      <c r="K11" s="172"/>
      <c r="L11" s="172"/>
      <c r="M11" s="172"/>
      <c r="N11" s="172"/>
      <c r="O11" s="172"/>
      <c r="P11" s="172"/>
      <c r="Q11" s="172"/>
      <c r="R11" s="172"/>
      <c r="S11" s="172"/>
      <c r="T11" s="172"/>
    </row>
    <row r="12" spans="1:20" s="150" customFormat="1" ht="22.5">
      <c r="A12" s="1155"/>
      <c r="B12" s="1155"/>
      <c r="C12" s="1155">
        <v>1</v>
      </c>
      <c r="D12" s="262"/>
      <c r="F12" s="254" t="str">
        <f>"4."&amp;mergeValue(A12)&amp;"."&amp;mergeValue(B12)&amp;"."&amp;mergeValue(C12)</f>
        <v>4.1.1.1</v>
      </c>
      <c r="G12" s="259" t="s">
        <v>453</v>
      </c>
      <c r="H12" s="238"/>
      <c r="I12" s="155" t="s">
        <v>456</v>
      </c>
      <c r="J12" s="253"/>
      <c r="K12" s="172"/>
      <c r="L12" s="172"/>
      <c r="M12" s="172"/>
      <c r="N12" s="172"/>
      <c r="O12" s="172"/>
      <c r="P12" s="172"/>
      <c r="Q12" s="172"/>
      <c r="R12" s="172"/>
      <c r="S12" s="172"/>
      <c r="T12" s="172"/>
    </row>
    <row r="13" spans="1:20" s="150" customFormat="1" ht="39" customHeight="1">
      <c r="A13" s="1155"/>
      <c r="B13" s="1155"/>
      <c r="C13" s="1155"/>
      <c r="D13" s="262">
        <v>1</v>
      </c>
      <c r="F13" s="254" t="str">
        <f>"4."&amp;mergeValue(A13)&amp;"."&amp;mergeValue(B13)&amp;"."&amp;mergeValue(C13)&amp;"."&amp;mergeValue(D13)</f>
        <v>4.1.1.1.1</v>
      </c>
      <c r="G13" s="320" t="s">
        <v>454</v>
      </c>
      <c r="H13" s="238"/>
      <c r="I13" s="1156" t="s">
        <v>539</v>
      </c>
      <c r="J13" s="253"/>
      <c r="K13" s="172"/>
      <c r="L13" s="172"/>
      <c r="M13" s="172"/>
      <c r="N13" s="172"/>
      <c r="O13" s="172"/>
      <c r="P13" s="172"/>
      <c r="Q13" s="172"/>
      <c r="R13" s="172"/>
      <c r="S13" s="172"/>
      <c r="T13" s="172"/>
    </row>
    <row r="14" spans="1:20" s="150" customFormat="1" ht="18.75">
      <c r="A14" s="1155"/>
      <c r="B14" s="1155"/>
      <c r="C14" s="1155"/>
      <c r="D14" s="262"/>
      <c r="F14" s="256"/>
      <c r="G14" s="112" t="s">
        <v>3</v>
      </c>
      <c r="H14" s="261"/>
      <c r="I14" s="1156"/>
      <c r="J14" s="253"/>
      <c r="K14" s="172"/>
      <c r="L14" s="172"/>
      <c r="M14" s="172"/>
      <c r="N14" s="172"/>
      <c r="O14" s="172"/>
      <c r="P14" s="172"/>
      <c r="Q14" s="172"/>
      <c r="R14" s="172"/>
      <c r="S14" s="172"/>
      <c r="T14" s="172"/>
    </row>
    <row r="15" spans="1:20" s="150" customFormat="1" ht="18.75">
      <c r="A15" s="1155"/>
      <c r="B15" s="1155"/>
      <c r="C15" s="262"/>
      <c r="D15" s="262"/>
      <c r="F15" s="256"/>
      <c r="G15" s="111" t="s">
        <v>378</v>
      </c>
      <c r="H15" s="257"/>
      <c r="I15" s="258"/>
      <c r="J15" s="253"/>
      <c r="K15" s="172"/>
      <c r="L15" s="172"/>
      <c r="M15" s="172"/>
      <c r="N15" s="172"/>
      <c r="O15" s="172"/>
      <c r="P15" s="172"/>
      <c r="Q15" s="172"/>
      <c r="R15" s="172"/>
      <c r="S15" s="172"/>
      <c r="T15" s="172"/>
    </row>
    <row r="16" spans="1:20" s="150" customFormat="1" ht="18.75">
      <c r="A16" s="1155"/>
      <c r="B16" s="172"/>
      <c r="C16" s="172"/>
      <c r="D16" s="172"/>
      <c r="F16" s="256"/>
      <c r="G16" s="117" t="s">
        <v>460</v>
      </c>
      <c r="H16" s="257"/>
      <c r="I16" s="258"/>
      <c r="J16" s="253"/>
      <c r="K16" s="172"/>
      <c r="L16" s="172"/>
      <c r="M16" s="172"/>
      <c r="N16" s="172"/>
      <c r="O16" s="172"/>
      <c r="P16" s="172"/>
      <c r="Q16" s="172"/>
      <c r="R16" s="172"/>
      <c r="S16" s="172"/>
      <c r="T16" s="172"/>
    </row>
    <row r="17" spans="1:20" s="150" customFormat="1" ht="18.75">
      <c r="A17" s="172"/>
      <c r="B17" s="172"/>
      <c r="C17" s="172"/>
      <c r="D17" s="172"/>
      <c r="F17" s="256"/>
      <c r="G17" s="126" t="s">
        <v>459</v>
      </c>
      <c r="H17" s="257"/>
      <c r="I17" s="258"/>
      <c r="J17" s="253"/>
      <c r="K17" s="172"/>
      <c r="L17" s="172"/>
      <c r="M17" s="172"/>
      <c r="N17" s="172"/>
      <c r="O17" s="172"/>
      <c r="P17" s="172"/>
      <c r="Q17" s="172"/>
      <c r="R17" s="172"/>
      <c r="S17" s="172"/>
      <c r="T17" s="172"/>
    </row>
    <row r="18" spans="1:20" s="247" customFormat="1" ht="3" customHeight="1">
      <c r="A18" s="248"/>
      <c r="B18" s="248"/>
      <c r="C18" s="248"/>
      <c r="D18" s="248"/>
      <c r="F18" s="246"/>
      <c r="G18" s="318"/>
      <c r="H18" s="319"/>
      <c r="I18" s="184"/>
      <c r="J18" s="248"/>
      <c r="K18" s="248"/>
      <c r="L18" s="248"/>
      <c r="M18" s="248"/>
      <c r="N18" s="248"/>
      <c r="O18" s="248"/>
      <c r="P18" s="248"/>
      <c r="Q18" s="248"/>
      <c r="R18" s="248"/>
      <c r="S18" s="248"/>
      <c r="T18" s="248"/>
    </row>
    <row r="19" spans="1:20" s="247" customFormat="1" ht="15" customHeight="1">
      <c r="A19" s="248"/>
      <c r="B19" s="248"/>
      <c r="C19" s="248"/>
      <c r="D19" s="248"/>
      <c r="F19" s="246"/>
      <c r="G19" s="1150" t="s">
        <v>541</v>
      </c>
      <c r="H19" s="1150"/>
      <c r="I19" s="184"/>
      <c r="J19" s="248"/>
      <c r="K19" s="248"/>
      <c r="L19" s="248"/>
      <c r="M19" s="248"/>
      <c r="N19" s="248"/>
      <c r="O19" s="248"/>
      <c r="P19" s="248"/>
      <c r="Q19" s="248"/>
      <c r="R19" s="248"/>
      <c r="S19" s="248"/>
      <c r="T19" s="248"/>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b445dc1-dcca-4c57-a0f2-78b572251684}">
  <sheetPr codeName="List06_10">
    <tabColor rgb="FFEAEBEE"/>
    <pageSetUpPr fitToPage="1"/>
  </sheetPr>
  <dimension ref="A4:AK34"/>
  <sheetViews>
    <sheetView showGridLines="0" workbookViewId="0" topLeftCell="I4">
      <selection pane="topLeft" activeCell="A1" sqref="A1"/>
    </sheetView>
  </sheetViews>
  <sheetFormatPr defaultColWidth="10.5736607142857" defaultRowHeight="14.25"/>
  <cols>
    <col min="1" max="6" width="10.5714285714286" style="392" hidden="1" customWidth="1"/>
    <col min="7" max="8" width="7" style="398" hidden="1" customWidth="1"/>
    <col min="9" max="9" width="3.71428571428571" style="375" customWidth="1"/>
    <col min="10" max="11" width="3.71428571428571" style="374" customWidth="1"/>
    <col min="12" max="12" width="12.7142857142857" style="368" customWidth="1"/>
    <col min="13" max="13" width="47.4285714285714" style="368" customWidth="1"/>
    <col min="14" max="16" width="3.71428571428571" style="368" customWidth="1"/>
    <col min="17" max="17" width="23.7142857142857" style="368" customWidth="1"/>
    <col min="18" max="20" width="3.71428571428571" style="368" customWidth="1"/>
    <col min="21" max="21" width="23.7142857142857" style="368" customWidth="1"/>
    <col min="22" max="24" width="3.71428571428571" style="368" customWidth="1"/>
    <col min="25" max="27" width="23.7142857142857" style="368" customWidth="1"/>
    <col min="28" max="28" width="11.7142857142857" style="368" customWidth="1"/>
    <col min="29" max="29" width="3.71428571428571" style="368" customWidth="1"/>
    <col min="30" max="30" width="11.7142857142857" style="368" customWidth="1"/>
    <col min="31" max="31" width="8.57142857142857" style="368" hidden="1" customWidth="1"/>
    <col min="32" max="32" width="4.71428571428571" style="368" customWidth="1"/>
    <col min="33" max="33" width="115.714285714286" style="368" customWidth="1"/>
    <col min="34" max="35" width="10.5714285714286" style="392"/>
    <col min="36" max="36" width="13.4285714285714" style="392" customWidth="1"/>
    <col min="37" max="37" width="10.5714285714286" style="392"/>
    <col min="38" max="246" width="10.5714285714286" style="368"/>
    <col min="247" max="254" width="0" style="368" hidden="1" customWidth="1"/>
    <col min="255" max="257" width="3.71428571428571" style="368" customWidth="1"/>
    <col min="258" max="258" width="12.7142857142857" style="368" customWidth="1"/>
    <col min="259" max="259" width="47.4285714285714" style="368" customWidth="1"/>
    <col min="260" max="260" width="5.57142857142857" style="368" customWidth="1"/>
    <col min="261" max="262" width="3.71428571428571" style="368" customWidth="1"/>
    <col min="263" max="263" width="22" style="368" customWidth="1"/>
    <col min="264" max="264" width="5.57142857142857" style="368" customWidth="1"/>
    <col min="265" max="266" width="3.71428571428571" style="368" customWidth="1"/>
    <col min="267" max="267" width="22" style="368" customWidth="1"/>
    <col min="268" max="268" width="5.57142857142857" style="368" customWidth="1"/>
    <col min="269" max="270" width="3.71428571428571" style="368" customWidth="1"/>
    <col min="271" max="271" width="22" style="368" customWidth="1"/>
    <col min="272" max="273" width="15.7142857142857" style="368" customWidth="1"/>
    <col min="274" max="274" width="11.7142857142857" style="368" customWidth="1"/>
    <col min="275" max="275" width="6.42857142857143" style="368" customWidth="1"/>
    <col min="276" max="276" width="11.7142857142857" style="368" customWidth="1"/>
    <col min="277" max="277" width="0" style="368" hidden="1" customWidth="1"/>
    <col min="278" max="278" width="3.71428571428571" style="368" customWidth="1"/>
    <col min="279" max="279" width="11.1428571428571" style="368" customWidth="1"/>
    <col min="280" max="281" width="10.5714285714286" style="368"/>
    <col min="282" max="282" width="13.4285714285714" style="368" customWidth="1"/>
    <col min="283" max="502" width="10.5714285714286" style="368"/>
    <col min="503" max="510" width="0" style="368" hidden="1" customWidth="1"/>
    <col min="511" max="513" width="3.71428571428571" style="368" customWidth="1"/>
    <col min="514" max="514" width="12.7142857142857" style="368" customWidth="1"/>
    <col min="515" max="515" width="47.4285714285714" style="368" customWidth="1"/>
    <col min="516" max="516" width="5.57142857142857" style="368" customWidth="1"/>
    <col min="517" max="518" width="3.71428571428571" style="368" customWidth="1"/>
    <col min="519" max="519" width="22" style="368" customWidth="1"/>
    <col min="520" max="520" width="5.57142857142857" style="368" customWidth="1"/>
    <col min="521" max="522" width="3.71428571428571" style="368" customWidth="1"/>
    <col min="523" max="523" width="22" style="368" customWidth="1"/>
    <col min="524" max="524" width="5.57142857142857" style="368" customWidth="1"/>
    <col min="525" max="526" width="3.71428571428571" style="368" customWidth="1"/>
    <col min="527" max="527" width="22" style="368" customWidth="1"/>
    <col min="528" max="529" width="15.7142857142857" style="368" customWidth="1"/>
    <col min="530" max="530" width="11.7142857142857" style="368" customWidth="1"/>
    <col min="531" max="531" width="6.42857142857143" style="368" customWidth="1"/>
    <col min="532" max="532" width="11.7142857142857" style="368" customWidth="1"/>
    <col min="533" max="533" width="0" style="368" hidden="1" customWidth="1"/>
    <col min="534" max="534" width="3.71428571428571" style="368" customWidth="1"/>
    <col min="535" max="535" width="11.1428571428571" style="368" customWidth="1"/>
    <col min="536" max="537" width="10.5714285714286" style="368"/>
    <col min="538" max="538" width="13.4285714285714" style="368" customWidth="1"/>
    <col min="539" max="758" width="10.5714285714286" style="368"/>
    <col min="759" max="766" width="0" style="368" hidden="1" customWidth="1"/>
    <col min="767" max="769" width="3.71428571428571" style="368" customWidth="1"/>
    <col min="770" max="770" width="12.7142857142857" style="368" customWidth="1"/>
    <col min="771" max="771" width="47.4285714285714" style="368" customWidth="1"/>
    <col min="772" max="772" width="5.57142857142857" style="368" customWidth="1"/>
    <col min="773" max="774" width="3.71428571428571" style="368" customWidth="1"/>
    <col min="775" max="775" width="22" style="368" customWidth="1"/>
    <col min="776" max="776" width="5.57142857142857" style="368" customWidth="1"/>
    <col min="777" max="778" width="3.71428571428571" style="368" customWidth="1"/>
    <col min="779" max="779" width="22" style="368" customWidth="1"/>
    <col min="780" max="780" width="5.57142857142857" style="368" customWidth="1"/>
    <col min="781" max="782" width="3.71428571428571" style="368" customWidth="1"/>
    <col min="783" max="783" width="22" style="368" customWidth="1"/>
    <col min="784" max="785" width="15.7142857142857" style="368" customWidth="1"/>
    <col min="786" max="786" width="11.7142857142857" style="368" customWidth="1"/>
    <col min="787" max="787" width="6.42857142857143" style="368" customWidth="1"/>
    <col min="788" max="788" width="11.7142857142857" style="368" customWidth="1"/>
    <col min="789" max="789" width="0" style="368" hidden="1" customWidth="1"/>
    <col min="790" max="790" width="3.71428571428571" style="368" customWidth="1"/>
    <col min="791" max="791" width="11.1428571428571" style="368" customWidth="1"/>
    <col min="792" max="793" width="10.5714285714286" style="368"/>
    <col min="794" max="794" width="13.4285714285714" style="368" customWidth="1"/>
    <col min="795" max="1014" width="10.5714285714286" style="368"/>
    <col min="1015" max="1022" width="0" style="368" hidden="1" customWidth="1"/>
    <col min="1023" max="1025" width="3.71428571428571" style="368" customWidth="1"/>
    <col min="1026" max="1026" width="12.7142857142857" style="368" customWidth="1"/>
    <col min="1027" max="1027" width="47.4285714285714" style="368" customWidth="1"/>
    <col min="1028" max="1028" width="5.57142857142857" style="368" customWidth="1"/>
    <col min="1029" max="1030" width="3.71428571428571" style="368" customWidth="1"/>
    <col min="1031" max="1031" width="22" style="368" customWidth="1"/>
    <col min="1032" max="1032" width="5.57142857142857" style="368" customWidth="1"/>
    <col min="1033" max="1034" width="3.71428571428571" style="368" customWidth="1"/>
    <col min="1035" max="1035" width="22" style="368" customWidth="1"/>
    <col min="1036" max="1036" width="5.57142857142857" style="368" customWidth="1"/>
    <col min="1037" max="1038" width="3.71428571428571" style="368" customWidth="1"/>
    <col min="1039" max="1039" width="22" style="368" customWidth="1"/>
    <col min="1040" max="1041" width="15.7142857142857" style="368" customWidth="1"/>
    <col min="1042" max="1042" width="11.7142857142857" style="368" customWidth="1"/>
    <col min="1043" max="1043" width="6.42857142857143" style="368" customWidth="1"/>
    <col min="1044" max="1044" width="11.7142857142857" style="368" customWidth="1"/>
    <col min="1045" max="1045" width="0" style="368" hidden="1" customWidth="1"/>
    <col min="1046" max="1046" width="3.71428571428571" style="368" customWidth="1"/>
    <col min="1047" max="1047" width="11.1428571428571" style="368" customWidth="1"/>
    <col min="1048" max="1049" width="10.5714285714286" style="368"/>
    <col min="1050" max="1050" width="13.4285714285714" style="368" customWidth="1"/>
    <col min="1051" max="1270" width="10.5714285714286" style="368"/>
    <col min="1271" max="1278" width="0" style="368" hidden="1" customWidth="1"/>
    <col min="1279" max="1281" width="3.71428571428571" style="368" customWidth="1"/>
    <col min="1282" max="1282" width="12.7142857142857" style="368" customWidth="1"/>
    <col min="1283" max="1283" width="47.4285714285714" style="368" customWidth="1"/>
    <col min="1284" max="1284" width="5.57142857142857" style="368" customWidth="1"/>
    <col min="1285" max="1286" width="3.71428571428571" style="368" customWidth="1"/>
    <col min="1287" max="1287" width="22" style="368" customWidth="1"/>
    <col min="1288" max="1288" width="5.57142857142857" style="368" customWidth="1"/>
    <col min="1289" max="1290" width="3.71428571428571" style="368" customWidth="1"/>
    <col min="1291" max="1291" width="22" style="368" customWidth="1"/>
    <col min="1292" max="1292" width="5.57142857142857" style="368" customWidth="1"/>
    <col min="1293" max="1294" width="3.71428571428571" style="368" customWidth="1"/>
    <col min="1295" max="1295" width="22" style="368" customWidth="1"/>
    <col min="1296" max="1297" width="15.7142857142857" style="368" customWidth="1"/>
    <col min="1298" max="1298" width="11.7142857142857" style="368" customWidth="1"/>
    <col min="1299" max="1299" width="6.42857142857143" style="368" customWidth="1"/>
    <col min="1300" max="1300" width="11.7142857142857" style="368" customWidth="1"/>
    <col min="1301" max="1301" width="0" style="368" hidden="1" customWidth="1"/>
    <col min="1302" max="1302" width="3.71428571428571" style="368" customWidth="1"/>
    <col min="1303" max="1303" width="11.1428571428571" style="368" customWidth="1"/>
    <col min="1304" max="1305" width="10.5714285714286" style="368"/>
    <col min="1306" max="1306" width="13.4285714285714" style="368" customWidth="1"/>
    <col min="1307" max="1526" width="10.5714285714286" style="368"/>
    <col min="1527" max="1534" width="0" style="368" hidden="1" customWidth="1"/>
    <col min="1535" max="1537" width="3.71428571428571" style="368" customWidth="1"/>
    <col min="1538" max="1538" width="12.7142857142857" style="368" customWidth="1"/>
    <col min="1539" max="1539" width="47.4285714285714" style="368" customWidth="1"/>
    <col min="1540" max="1540" width="5.57142857142857" style="368" customWidth="1"/>
    <col min="1541" max="1542" width="3.71428571428571" style="368" customWidth="1"/>
    <col min="1543" max="1543" width="22" style="368" customWidth="1"/>
    <col min="1544" max="1544" width="5.57142857142857" style="368" customWidth="1"/>
    <col min="1545" max="1546" width="3.71428571428571" style="368" customWidth="1"/>
    <col min="1547" max="1547" width="22" style="368" customWidth="1"/>
    <col min="1548" max="1548" width="5.57142857142857" style="368" customWidth="1"/>
    <col min="1549" max="1550" width="3.71428571428571" style="368" customWidth="1"/>
    <col min="1551" max="1551" width="22" style="368" customWidth="1"/>
    <col min="1552" max="1553" width="15.7142857142857" style="368" customWidth="1"/>
    <col min="1554" max="1554" width="11.7142857142857" style="368" customWidth="1"/>
    <col min="1555" max="1555" width="6.42857142857143" style="368" customWidth="1"/>
    <col min="1556" max="1556" width="11.7142857142857" style="368" customWidth="1"/>
    <col min="1557" max="1557" width="0" style="368" hidden="1" customWidth="1"/>
    <col min="1558" max="1558" width="3.71428571428571" style="368" customWidth="1"/>
    <col min="1559" max="1559" width="11.1428571428571" style="368" customWidth="1"/>
    <col min="1560" max="1561" width="10.5714285714286" style="368"/>
    <col min="1562" max="1562" width="13.4285714285714" style="368" customWidth="1"/>
    <col min="1563" max="1782" width="10.5714285714286" style="368"/>
    <col min="1783" max="1790" width="0" style="368" hidden="1" customWidth="1"/>
    <col min="1791" max="1793" width="3.71428571428571" style="368" customWidth="1"/>
    <col min="1794" max="1794" width="12.7142857142857" style="368" customWidth="1"/>
    <col min="1795" max="1795" width="47.4285714285714" style="368" customWidth="1"/>
    <col min="1796" max="1796" width="5.57142857142857" style="368" customWidth="1"/>
    <col min="1797" max="1798" width="3.71428571428571" style="368" customWidth="1"/>
    <col min="1799" max="1799" width="22" style="368" customWidth="1"/>
    <col min="1800" max="1800" width="5.57142857142857" style="368" customWidth="1"/>
    <col min="1801" max="1802" width="3.71428571428571" style="368" customWidth="1"/>
    <col min="1803" max="1803" width="22" style="368" customWidth="1"/>
    <col min="1804" max="1804" width="5.57142857142857" style="368" customWidth="1"/>
    <col min="1805" max="1806" width="3.71428571428571" style="368" customWidth="1"/>
    <col min="1807" max="1807" width="22" style="368" customWidth="1"/>
    <col min="1808" max="1809" width="15.7142857142857" style="368" customWidth="1"/>
    <col min="1810" max="1810" width="11.7142857142857" style="368" customWidth="1"/>
    <col min="1811" max="1811" width="6.42857142857143" style="368" customWidth="1"/>
    <col min="1812" max="1812" width="11.7142857142857" style="368" customWidth="1"/>
    <col min="1813" max="1813" width="0" style="368" hidden="1" customWidth="1"/>
    <col min="1814" max="1814" width="3.71428571428571" style="368" customWidth="1"/>
    <col min="1815" max="1815" width="11.1428571428571" style="368" customWidth="1"/>
    <col min="1816" max="1817" width="10.5714285714286" style="368"/>
    <col min="1818" max="1818" width="13.4285714285714" style="368" customWidth="1"/>
    <col min="1819" max="2038" width="10.5714285714286" style="368"/>
    <col min="2039" max="2046" width="0" style="368" hidden="1" customWidth="1"/>
    <col min="2047" max="2049" width="3.71428571428571" style="368" customWidth="1"/>
    <col min="2050" max="2050" width="12.7142857142857" style="368" customWidth="1"/>
    <col min="2051" max="2051" width="47.4285714285714" style="368" customWidth="1"/>
    <col min="2052" max="2052" width="5.57142857142857" style="368" customWidth="1"/>
    <col min="2053" max="2054" width="3.71428571428571" style="368" customWidth="1"/>
    <col min="2055" max="2055" width="22" style="368" customWidth="1"/>
    <col min="2056" max="2056" width="5.57142857142857" style="368" customWidth="1"/>
    <col min="2057" max="2058" width="3.71428571428571" style="368" customWidth="1"/>
    <col min="2059" max="2059" width="22" style="368" customWidth="1"/>
    <col min="2060" max="2060" width="5.57142857142857" style="368" customWidth="1"/>
    <col min="2061" max="2062" width="3.71428571428571" style="368" customWidth="1"/>
    <col min="2063" max="2063" width="22" style="368" customWidth="1"/>
    <col min="2064" max="2065" width="15.7142857142857" style="368" customWidth="1"/>
    <col min="2066" max="2066" width="11.7142857142857" style="368" customWidth="1"/>
    <col min="2067" max="2067" width="6.42857142857143" style="368" customWidth="1"/>
    <col min="2068" max="2068" width="11.7142857142857" style="368" customWidth="1"/>
    <col min="2069" max="2069" width="0" style="368" hidden="1" customWidth="1"/>
    <col min="2070" max="2070" width="3.71428571428571" style="368" customWidth="1"/>
    <col min="2071" max="2071" width="11.1428571428571" style="368" customWidth="1"/>
    <col min="2072" max="2073" width="10.5714285714286" style="368"/>
    <col min="2074" max="2074" width="13.4285714285714" style="368" customWidth="1"/>
    <col min="2075" max="2294" width="10.5714285714286" style="368"/>
    <col min="2295" max="2302" width="0" style="368" hidden="1" customWidth="1"/>
    <col min="2303" max="2305" width="3.71428571428571" style="368" customWidth="1"/>
    <col min="2306" max="2306" width="12.7142857142857" style="368" customWidth="1"/>
    <col min="2307" max="2307" width="47.4285714285714" style="368" customWidth="1"/>
    <col min="2308" max="2308" width="5.57142857142857" style="368" customWidth="1"/>
    <col min="2309" max="2310" width="3.71428571428571" style="368" customWidth="1"/>
    <col min="2311" max="2311" width="22" style="368" customWidth="1"/>
    <col min="2312" max="2312" width="5.57142857142857" style="368" customWidth="1"/>
    <col min="2313" max="2314" width="3.71428571428571" style="368" customWidth="1"/>
    <col min="2315" max="2315" width="22" style="368" customWidth="1"/>
    <col min="2316" max="2316" width="5.57142857142857" style="368" customWidth="1"/>
    <col min="2317" max="2318" width="3.71428571428571" style="368" customWidth="1"/>
    <col min="2319" max="2319" width="22" style="368" customWidth="1"/>
    <col min="2320" max="2321" width="15.7142857142857" style="368" customWidth="1"/>
    <col min="2322" max="2322" width="11.7142857142857" style="368" customWidth="1"/>
    <col min="2323" max="2323" width="6.42857142857143" style="368" customWidth="1"/>
    <col min="2324" max="2324" width="11.7142857142857" style="368" customWidth="1"/>
    <col min="2325" max="2325" width="0" style="368" hidden="1" customWidth="1"/>
    <col min="2326" max="2326" width="3.71428571428571" style="368" customWidth="1"/>
    <col min="2327" max="2327" width="11.1428571428571" style="368" customWidth="1"/>
    <col min="2328" max="2329" width="10.5714285714286" style="368"/>
    <col min="2330" max="2330" width="13.4285714285714" style="368" customWidth="1"/>
    <col min="2331" max="2550" width="10.5714285714286" style="368"/>
    <col min="2551" max="2558" width="0" style="368" hidden="1" customWidth="1"/>
    <col min="2559" max="2561" width="3.71428571428571" style="368" customWidth="1"/>
    <col min="2562" max="2562" width="12.7142857142857" style="368" customWidth="1"/>
    <col min="2563" max="2563" width="47.4285714285714" style="368" customWidth="1"/>
    <col min="2564" max="2564" width="5.57142857142857" style="368" customWidth="1"/>
    <col min="2565" max="2566" width="3.71428571428571" style="368" customWidth="1"/>
    <col min="2567" max="2567" width="22" style="368" customWidth="1"/>
    <col min="2568" max="2568" width="5.57142857142857" style="368" customWidth="1"/>
    <col min="2569" max="2570" width="3.71428571428571" style="368" customWidth="1"/>
    <col min="2571" max="2571" width="22" style="368" customWidth="1"/>
    <col min="2572" max="2572" width="5.57142857142857" style="368" customWidth="1"/>
    <col min="2573" max="2574" width="3.71428571428571" style="368" customWidth="1"/>
    <col min="2575" max="2575" width="22" style="368" customWidth="1"/>
    <col min="2576" max="2577" width="15.7142857142857" style="368" customWidth="1"/>
    <col min="2578" max="2578" width="11.7142857142857" style="368" customWidth="1"/>
    <col min="2579" max="2579" width="6.42857142857143" style="368" customWidth="1"/>
    <col min="2580" max="2580" width="11.7142857142857" style="368" customWidth="1"/>
    <col min="2581" max="2581" width="0" style="368" hidden="1" customWidth="1"/>
    <col min="2582" max="2582" width="3.71428571428571" style="368" customWidth="1"/>
    <col min="2583" max="2583" width="11.1428571428571" style="368" customWidth="1"/>
    <col min="2584" max="2585" width="10.5714285714286" style="368"/>
    <col min="2586" max="2586" width="13.4285714285714" style="368" customWidth="1"/>
    <col min="2587" max="2806" width="10.5714285714286" style="368"/>
    <col min="2807" max="2814" width="0" style="368" hidden="1" customWidth="1"/>
    <col min="2815" max="2817" width="3.71428571428571" style="368" customWidth="1"/>
    <col min="2818" max="2818" width="12.7142857142857" style="368" customWidth="1"/>
    <col min="2819" max="2819" width="47.4285714285714" style="368" customWidth="1"/>
    <col min="2820" max="2820" width="5.57142857142857" style="368" customWidth="1"/>
    <col min="2821" max="2822" width="3.71428571428571" style="368" customWidth="1"/>
    <col min="2823" max="2823" width="22" style="368" customWidth="1"/>
    <col min="2824" max="2824" width="5.57142857142857" style="368" customWidth="1"/>
    <col min="2825" max="2826" width="3.71428571428571" style="368" customWidth="1"/>
    <col min="2827" max="2827" width="22" style="368" customWidth="1"/>
    <col min="2828" max="2828" width="5.57142857142857" style="368" customWidth="1"/>
    <col min="2829" max="2830" width="3.71428571428571" style="368" customWidth="1"/>
    <col min="2831" max="2831" width="22" style="368" customWidth="1"/>
    <col min="2832" max="2833" width="15.7142857142857" style="368" customWidth="1"/>
    <col min="2834" max="2834" width="11.7142857142857" style="368" customWidth="1"/>
    <col min="2835" max="2835" width="6.42857142857143" style="368" customWidth="1"/>
    <col min="2836" max="2836" width="11.7142857142857" style="368" customWidth="1"/>
    <col min="2837" max="2837" width="0" style="368" hidden="1" customWidth="1"/>
    <col min="2838" max="2838" width="3.71428571428571" style="368" customWidth="1"/>
    <col min="2839" max="2839" width="11.1428571428571" style="368" customWidth="1"/>
    <col min="2840" max="2841" width="10.5714285714286" style="368"/>
    <col min="2842" max="2842" width="13.4285714285714" style="368" customWidth="1"/>
    <col min="2843" max="3062" width="10.5714285714286" style="368"/>
    <col min="3063" max="3070" width="0" style="368" hidden="1" customWidth="1"/>
    <col min="3071" max="3073" width="3.71428571428571" style="368" customWidth="1"/>
    <col min="3074" max="3074" width="12.7142857142857" style="368" customWidth="1"/>
    <col min="3075" max="3075" width="47.4285714285714" style="368" customWidth="1"/>
    <col min="3076" max="3076" width="5.57142857142857" style="368" customWidth="1"/>
    <col min="3077" max="3078" width="3.71428571428571" style="368" customWidth="1"/>
    <col min="3079" max="3079" width="22" style="368" customWidth="1"/>
    <col min="3080" max="3080" width="5.57142857142857" style="368" customWidth="1"/>
    <col min="3081" max="3082" width="3.71428571428571" style="368" customWidth="1"/>
    <col min="3083" max="3083" width="22" style="368" customWidth="1"/>
    <col min="3084" max="3084" width="5.57142857142857" style="368" customWidth="1"/>
    <col min="3085" max="3086" width="3.71428571428571" style="368" customWidth="1"/>
    <col min="3087" max="3087" width="22" style="368" customWidth="1"/>
    <col min="3088" max="3089" width="15.7142857142857" style="368" customWidth="1"/>
    <col min="3090" max="3090" width="11.7142857142857" style="368" customWidth="1"/>
    <col min="3091" max="3091" width="6.42857142857143" style="368" customWidth="1"/>
    <col min="3092" max="3092" width="11.7142857142857" style="368" customWidth="1"/>
    <col min="3093" max="3093" width="0" style="368" hidden="1" customWidth="1"/>
    <col min="3094" max="3094" width="3.71428571428571" style="368" customWidth="1"/>
    <col min="3095" max="3095" width="11.1428571428571" style="368" customWidth="1"/>
    <col min="3096" max="3097" width="10.5714285714286" style="368"/>
    <col min="3098" max="3098" width="13.4285714285714" style="368" customWidth="1"/>
    <col min="3099" max="3318" width="10.5714285714286" style="368"/>
    <col min="3319" max="3326" width="0" style="368" hidden="1" customWidth="1"/>
    <col min="3327" max="3329" width="3.71428571428571" style="368" customWidth="1"/>
    <col min="3330" max="3330" width="12.7142857142857" style="368" customWidth="1"/>
    <col min="3331" max="3331" width="47.4285714285714" style="368" customWidth="1"/>
    <col min="3332" max="3332" width="5.57142857142857" style="368" customWidth="1"/>
    <col min="3333" max="3334" width="3.71428571428571" style="368" customWidth="1"/>
    <col min="3335" max="3335" width="22" style="368" customWidth="1"/>
    <col min="3336" max="3336" width="5.57142857142857" style="368" customWidth="1"/>
    <col min="3337" max="3338" width="3.71428571428571" style="368" customWidth="1"/>
    <col min="3339" max="3339" width="22" style="368" customWidth="1"/>
    <col min="3340" max="3340" width="5.57142857142857" style="368" customWidth="1"/>
    <col min="3341" max="3342" width="3.71428571428571" style="368" customWidth="1"/>
    <col min="3343" max="3343" width="22" style="368" customWidth="1"/>
    <col min="3344" max="3345" width="15.7142857142857" style="368" customWidth="1"/>
    <col min="3346" max="3346" width="11.7142857142857" style="368" customWidth="1"/>
    <col min="3347" max="3347" width="6.42857142857143" style="368" customWidth="1"/>
    <col min="3348" max="3348" width="11.7142857142857" style="368" customWidth="1"/>
    <col min="3349" max="3349" width="0" style="368" hidden="1" customWidth="1"/>
    <col min="3350" max="3350" width="3.71428571428571" style="368" customWidth="1"/>
    <col min="3351" max="3351" width="11.1428571428571" style="368" customWidth="1"/>
    <col min="3352" max="3353" width="10.5714285714286" style="368"/>
    <col min="3354" max="3354" width="13.4285714285714" style="368" customWidth="1"/>
    <col min="3355" max="3574" width="10.5714285714286" style="368"/>
    <col min="3575" max="3582" width="0" style="368" hidden="1" customWidth="1"/>
    <col min="3583" max="3585" width="3.71428571428571" style="368" customWidth="1"/>
    <col min="3586" max="3586" width="12.7142857142857" style="368" customWidth="1"/>
    <col min="3587" max="3587" width="47.4285714285714" style="368" customWidth="1"/>
    <col min="3588" max="3588" width="5.57142857142857" style="368" customWidth="1"/>
    <col min="3589" max="3590" width="3.71428571428571" style="368" customWidth="1"/>
    <col min="3591" max="3591" width="22" style="368" customWidth="1"/>
    <col min="3592" max="3592" width="5.57142857142857" style="368" customWidth="1"/>
    <col min="3593" max="3594" width="3.71428571428571" style="368" customWidth="1"/>
    <col min="3595" max="3595" width="22" style="368" customWidth="1"/>
    <col min="3596" max="3596" width="5.57142857142857" style="368" customWidth="1"/>
    <col min="3597" max="3598" width="3.71428571428571" style="368" customWidth="1"/>
    <col min="3599" max="3599" width="22" style="368" customWidth="1"/>
    <col min="3600" max="3601" width="15.7142857142857" style="368" customWidth="1"/>
    <col min="3602" max="3602" width="11.7142857142857" style="368" customWidth="1"/>
    <col min="3603" max="3603" width="6.42857142857143" style="368" customWidth="1"/>
    <col min="3604" max="3604" width="11.7142857142857" style="368" customWidth="1"/>
    <col min="3605" max="3605" width="0" style="368" hidden="1" customWidth="1"/>
    <col min="3606" max="3606" width="3.71428571428571" style="368" customWidth="1"/>
    <col min="3607" max="3607" width="11.1428571428571" style="368" customWidth="1"/>
    <col min="3608" max="3609" width="10.5714285714286" style="368"/>
    <col min="3610" max="3610" width="13.4285714285714" style="368" customWidth="1"/>
    <col min="3611" max="3830" width="10.5714285714286" style="368"/>
    <col min="3831" max="3838" width="0" style="368" hidden="1" customWidth="1"/>
    <col min="3839" max="3841" width="3.71428571428571" style="368" customWidth="1"/>
    <col min="3842" max="3842" width="12.7142857142857" style="368" customWidth="1"/>
    <col min="3843" max="3843" width="47.4285714285714" style="368" customWidth="1"/>
    <col min="3844" max="3844" width="5.57142857142857" style="368" customWidth="1"/>
    <col min="3845" max="3846" width="3.71428571428571" style="368" customWidth="1"/>
    <col min="3847" max="3847" width="22" style="368" customWidth="1"/>
    <col min="3848" max="3848" width="5.57142857142857" style="368" customWidth="1"/>
    <col min="3849" max="3850" width="3.71428571428571" style="368" customWidth="1"/>
    <col min="3851" max="3851" width="22" style="368" customWidth="1"/>
    <col min="3852" max="3852" width="5.57142857142857" style="368" customWidth="1"/>
    <col min="3853" max="3854" width="3.71428571428571" style="368" customWidth="1"/>
    <col min="3855" max="3855" width="22" style="368" customWidth="1"/>
    <col min="3856" max="3857" width="15.7142857142857" style="368" customWidth="1"/>
    <col min="3858" max="3858" width="11.7142857142857" style="368" customWidth="1"/>
    <col min="3859" max="3859" width="6.42857142857143" style="368" customWidth="1"/>
    <col min="3860" max="3860" width="11.7142857142857" style="368" customWidth="1"/>
    <col min="3861" max="3861" width="0" style="368" hidden="1" customWidth="1"/>
    <col min="3862" max="3862" width="3.71428571428571" style="368" customWidth="1"/>
    <col min="3863" max="3863" width="11.1428571428571" style="368" customWidth="1"/>
    <col min="3864" max="3865" width="10.5714285714286" style="368"/>
    <col min="3866" max="3866" width="13.4285714285714" style="368" customWidth="1"/>
    <col min="3867" max="4086" width="10.5714285714286" style="368"/>
    <col min="4087" max="4094" width="0" style="368" hidden="1" customWidth="1"/>
    <col min="4095" max="4097" width="3.71428571428571" style="368" customWidth="1"/>
    <col min="4098" max="4098" width="12.7142857142857" style="368" customWidth="1"/>
    <col min="4099" max="4099" width="47.4285714285714" style="368" customWidth="1"/>
    <col min="4100" max="4100" width="5.57142857142857" style="368" customWidth="1"/>
    <col min="4101" max="4102" width="3.71428571428571" style="368" customWidth="1"/>
    <col min="4103" max="4103" width="22" style="368" customWidth="1"/>
    <col min="4104" max="4104" width="5.57142857142857" style="368" customWidth="1"/>
    <col min="4105" max="4106" width="3.71428571428571" style="368" customWidth="1"/>
    <col min="4107" max="4107" width="22" style="368" customWidth="1"/>
    <col min="4108" max="4108" width="5.57142857142857" style="368" customWidth="1"/>
    <col min="4109" max="4110" width="3.71428571428571" style="368" customWidth="1"/>
    <col min="4111" max="4111" width="22" style="368" customWidth="1"/>
    <col min="4112" max="4113" width="15.7142857142857" style="368" customWidth="1"/>
    <col min="4114" max="4114" width="11.7142857142857" style="368" customWidth="1"/>
    <col min="4115" max="4115" width="6.42857142857143" style="368" customWidth="1"/>
    <col min="4116" max="4116" width="11.7142857142857" style="368" customWidth="1"/>
    <col min="4117" max="4117" width="0" style="368" hidden="1" customWidth="1"/>
    <col min="4118" max="4118" width="3.71428571428571" style="368" customWidth="1"/>
    <col min="4119" max="4119" width="11.1428571428571" style="368" customWidth="1"/>
    <col min="4120" max="4121" width="10.5714285714286" style="368"/>
    <col min="4122" max="4122" width="13.4285714285714" style="368" customWidth="1"/>
    <col min="4123" max="4342" width="10.5714285714286" style="368"/>
    <col min="4343" max="4350" width="0" style="368" hidden="1" customWidth="1"/>
    <col min="4351" max="4353" width="3.71428571428571" style="368" customWidth="1"/>
    <col min="4354" max="4354" width="12.7142857142857" style="368" customWidth="1"/>
    <col min="4355" max="4355" width="47.4285714285714" style="368" customWidth="1"/>
    <col min="4356" max="4356" width="5.57142857142857" style="368" customWidth="1"/>
    <col min="4357" max="4358" width="3.71428571428571" style="368" customWidth="1"/>
    <col min="4359" max="4359" width="22" style="368" customWidth="1"/>
    <col min="4360" max="4360" width="5.57142857142857" style="368" customWidth="1"/>
    <col min="4361" max="4362" width="3.71428571428571" style="368" customWidth="1"/>
    <col min="4363" max="4363" width="22" style="368" customWidth="1"/>
    <col min="4364" max="4364" width="5.57142857142857" style="368" customWidth="1"/>
    <col min="4365" max="4366" width="3.71428571428571" style="368" customWidth="1"/>
    <col min="4367" max="4367" width="22" style="368" customWidth="1"/>
    <col min="4368" max="4369" width="15.7142857142857" style="368" customWidth="1"/>
    <col min="4370" max="4370" width="11.7142857142857" style="368" customWidth="1"/>
    <col min="4371" max="4371" width="6.42857142857143" style="368" customWidth="1"/>
    <col min="4372" max="4372" width="11.7142857142857" style="368" customWidth="1"/>
    <col min="4373" max="4373" width="0" style="368" hidden="1" customWidth="1"/>
    <col min="4374" max="4374" width="3.71428571428571" style="368" customWidth="1"/>
    <col min="4375" max="4375" width="11.1428571428571" style="368" customWidth="1"/>
    <col min="4376" max="4377" width="10.5714285714286" style="368"/>
    <col min="4378" max="4378" width="13.4285714285714" style="368" customWidth="1"/>
    <col min="4379" max="4598" width="10.5714285714286" style="368"/>
    <col min="4599" max="4606" width="0" style="368" hidden="1" customWidth="1"/>
    <col min="4607" max="4609" width="3.71428571428571" style="368" customWidth="1"/>
    <col min="4610" max="4610" width="12.7142857142857" style="368" customWidth="1"/>
    <col min="4611" max="4611" width="47.4285714285714" style="368" customWidth="1"/>
    <col min="4612" max="4612" width="5.57142857142857" style="368" customWidth="1"/>
    <col min="4613" max="4614" width="3.71428571428571" style="368" customWidth="1"/>
    <col min="4615" max="4615" width="22" style="368" customWidth="1"/>
    <col min="4616" max="4616" width="5.57142857142857" style="368" customWidth="1"/>
    <col min="4617" max="4618" width="3.71428571428571" style="368" customWidth="1"/>
    <col min="4619" max="4619" width="22" style="368" customWidth="1"/>
    <col min="4620" max="4620" width="5.57142857142857" style="368" customWidth="1"/>
    <col min="4621" max="4622" width="3.71428571428571" style="368" customWidth="1"/>
    <col min="4623" max="4623" width="22" style="368" customWidth="1"/>
    <col min="4624" max="4625" width="15.7142857142857" style="368" customWidth="1"/>
    <col min="4626" max="4626" width="11.7142857142857" style="368" customWidth="1"/>
    <col min="4627" max="4627" width="6.42857142857143" style="368" customWidth="1"/>
    <col min="4628" max="4628" width="11.7142857142857" style="368" customWidth="1"/>
    <col min="4629" max="4629" width="0" style="368" hidden="1" customWidth="1"/>
    <col min="4630" max="4630" width="3.71428571428571" style="368" customWidth="1"/>
    <col min="4631" max="4631" width="11.1428571428571" style="368" customWidth="1"/>
    <col min="4632" max="4633" width="10.5714285714286" style="368"/>
    <col min="4634" max="4634" width="13.4285714285714" style="368" customWidth="1"/>
    <col min="4635" max="4854" width="10.5714285714286" style="368"/>
    <col min="4855" max="4862" width="0" style="368" hidden="1" customWidth="1"/>
    <col min="4863" max="4865" width="3.71428571428571" style="368" customWidth="1"/>
    <col min="4866" max="4866" width="12.7142857142857" style="368" customWidth="1"/>
    <col min="4867" max="4867" width="47.4285714285714" style="368" customWidth="1"/>
    <col min="4868" max="4868" width="5.57142857142857" style="368" customWidth="1"/>
    <col min="4869" max="4870" width="3.71428571428571" style="368" customWidth="1"/>
    <col min="4871" max="4871" width="22" style="368" customWidth="1"/>
    <col min="4872" max="4872" width="5.57142857142857" style="368" customWidth="1"/>
    <col min="4873" max="4874" width="3.71428571428571" style="368" customWidth="1"/>
    <col min="4875" max="4875" width="22" style="368" customWidth="1"/>
    <col min="4876" max="4876" width="5.57142857142857" style="368" customWidth="1"/>
    <col min="4877" max="4878" width="3.71428571428571" style="368" customWidth="1"/>
    <col min="4879" max="4879" width="22" style="368" customWidth="1"/>
    <col min="4880" max="4881" width="15.7142857142857" style="368" customWidth="1"/>
    <col min="4882" max="4882" width="11.7142857142857" style="368" customWidth="1"/>
    <col min="4883" max="4883" width="6.42857142857143" style="368" customWidth="1"/>
    <col min="4884" max="4884" width="11.7142857142857" style="368" customWidth="1"/>
    <col min="4885" max="4885" width="0" style="368" hidden="1" customWidth="1"/>
    <col min="4886" max="4886" width="3.71428571428571" style="368" customWidth="1"/>
    <col min="4887" max="4887" width="11.1428571428571" style="368" customWidth="1"/>
    <col min="4888" max="4889" width="10.5714285714286" style="368"/>
    <col min="4890" max="4890" width="13.4285714285714" style="368" customWidth="1"/>
    <col min="4891" max="5110" width="10.5714285714286" style="368"/>
    <col min="5111" max="5118" width="0" style="368" hidden="1" customWidth="1"/>
    <col min="5119" max="5121" width="3.71428571428571" style="368" customWidth="1"/>
    <col min="5122" max="5122" width="12.7142857142857" style="368" customWidth="1"/>
    <col min="5123" max="5123" width="47.4285714285714" style="368" customWidth="1"/>
    <col min="5124" max="5124" width="5.57142857142857" style="368" customWidth="1"/>
    <col min="5125" max="5126" width="3.71428571428571" style="368" customWidth="1"/>
    <col min="5127" max="5127" width="22" style="368" customWidth="1"/>
    <col min="5128" max="5128" width="5.57142857142857" style="368" customWidth="1"/>
    <col min="5129" max="5130" width="3.71428571428571" style="368" customWidth="1"/>
    <col min="5131" max="5131" width="22" style="368" customWidth="1"/>
    <col min="5132" max="5132" width="5.57142857142857" style="368" customWidth="1"/>
    <col min="5133" max="5134" width="3.71428571428571" style="368" customWidth="1"/>
    <col min="5135" max="5135" width="22" style="368" customWidth="1"/>
    <col min="5136" max="5137" width="15.7142857142857" style="368" customWidth="1"/>
    <col min="5138" max="5138" width="11.7142857142857" style="368" customWidth="1"/>
    <col min="5139" max="5139" width="6.42857142857143" style="368" customWidth="1"/>
    <col min="5140" max="5140" width="11.7142857142857" style="368" customWidth="1"/>
    <col min="5141" max="5141" width="0" style="368" hidden="1" customWidth="1"/>
    <col min="5142" max="5142" width="3.71428571428571" style="368" customWidth="1"/>
    <col min="5143" max="5143" width="11.1428571428571" style="368" customWidth="1"/>
    <col min="5144" max="5145" width="10.5714285714286" style="368"/>
    <col min="5146" max="5146" width="13.4285714285714" style="368" customWidth="1"/>
    <col min="5147" max="5366" width="10.5714285714286" style="368"/>
    <col min="5367" max="5374" width="0" style="368" hidden="1" customWidth="1"/>
    <col min="5375" max="5377" width="3.71428571428571" style="368" customWidth="1"/>
    <col min="5378" max="5378" width="12.7142857142857" style="368" customWidth="1"/>
    <col min="5379" max="5379" width="47.4285714285714" style="368" customWidth="1"/>
    <col min="5380" max="5380" width="5.57142857142857" style="368" customWidth="1"/>
    <col min="5381" max="5382" width="3.71428571428571" style="368" customWidth="1"/>
    <col min="5383" max="5383" width="22" style="368" customWidth="1"/>
    <col min="5384" max="5384" width="5.57142857142857" style="368" customWidth="1"/>
    <col min="5385" max="5386" width="3.71428571428571" style="368" customWidth="1"/>
    <col min="5387" max="5387" width="22" style="368" customWidth="1"/>
    <col min="5388" max="5388" width="5.57142857142857" style="368" customWidth="1"/>
    <col min="5389" max="5390" width="3.71428571428571" style="368" customWidth="1"/>
    <col min="5391" max="5391" width="22" style="368" customWidth="1"/>
    <col min="5392" max="5393" width="15.7142857142857" style="368" customWidth="1"/>
    <col min="5394" max="5394" width="11.7142857142857" style="368" customWidth="1"/>
    <col min="5395" max="5395" width="6.42857142857143" style="368" customWidth="1"/>
    <col min="5396" max="5396" width="11.7142857142857" style="368" customWidth="1"/>
    <col min="5397" max="5397" width="0" style="368" hidden="1" customWidth="1"/>
    <col min="5398" max="5398" width="3.71428571428571" style="368" customWidth="1"/>
    <col min="5399" max="5399" width="11.1428571428571" style="368" customWidth="1"/>
    <col min="5400" max="5401" width="10.5714285714286" style="368"/>
    <col min="5402" max="5402" width="13.4285714285714" style="368" customWidth="1"/>
    <col min="5403" max="5622" width="10.5714285714286" style="368"/>
    <col min="5623" max="5630" width="0" style="368" hidden="1" customWidth="1"/>
    <col min="5631" max="5633" width="3.71428571428571" style="368" customWidth="1"/>
    <col min="5634" max="5634" width="12.7142857142857" style="368" customWidth="1"/>
    <col min="5635" max="5635" width="47.4285714285714" style="368" customWidth="1"/>
    <col min="5636" max="5636" width="5.57142857142857" style="368" customWidth="1"/>
    <col min="5637" max="5638" width="3.71428571428571" style="368" customWidth="1"/>
    <col min="5639" max="5639" width="22" style="368" customWidth="1"/>
    <col min="5640" max="5640" width="5.57142857142857" style="368" customWidth="1"/>
    <col min="5641" max="5642" width="3.71428571428571" style="368" customWidth="1"/>
    <col min="5643" max="5643" width="22" style="368" customWidth="1"/>
    <col min="5644" max="5644" width="5.57142857142857" style="368" customWidth="1"/>
    <col min="5645" max="5646" width="3.71428571428571" style="368" customWidth="1"/>
    <col min="5647" max="5647" width="22" style="368" customWidth="1"/>
    <col min="5648" max="5649" width="15.7142857142857" style="368" customWidth="1"/>
    <col min="5650" max="5650" width="11.7142857142857" style="368" customWidth="1"/>
    <col min="5651" max="5651" width="6.42857142857143" style="368" customWidth="1"/>
    <col min="5652" max="5652" width="11.7142857142857" style="368" customWidth="1"/>
    <col min="5653" max="5653" width="0" style="368" hidden="1" customWidth="1"/>
    <col min="5654" max="5654" width="3.71428571428571" style="368" customWidth="1"/>
    <col min="5655" max="5655" width="11.1428571428571" style="368" customWidth="1"/>
    <col min="5656" max="5657" width="10.5714285714286" style="368"/>
    <col min="5658" max="5658" width="13.4285714285714" style="368" customWidth="1"/>
    <col min="5659" max="5878" width="10.5714285714286" style="368"/>
    <col min="5879" max="5886" width="0" style="368" hidden="1" customWidth="1"/>
    <col min="5887" max="5889" width="3.71428571428571" style="368" customWidth="1"/>
    <col min="5890" max="5890" width="12.7142857142857" style="368" customWidth="1"/>
    <col min="5891" max="5891" width="47.4285714285714" style="368" customWidth="1"/>
    <col min="5892" max="5892" width="5.57142857142857" style="368" customWidth="1"/>
    <col min="5893" max="5894" width="3.71428571428571" style="368" customWidth="1"/>
    <col min="5895" max="5895" width="22" style="368" customWidth="1"/>
    <col min="5896" max="5896" width="5.57142857142857" style="368" customWidth="1"/>
    <col min="5897" max="5898" width="3.71428571428571" style="368" customWidth="1"/>
    <col min="5899" max="5899" width="22" style="368" customWidth="1"/>
    <col min="5900" max="5900" width="5.57142857142857" style="368" customWidth="1"/>
    <col min="5901" max="5902" width="3.71428571428571" style="368" customWidth="1"/>
    <col min="5903" max="5903" width="22" style="368" customWidth="1"/>
    <col min="5904" max="5905" width="15.7142857142857" style="368" customWidth="1"/>
    <col min="5906" max="5906" width="11.7142857142857" style="368" customWidth="1"/>
    <col min="5907" max="5907" width="6.42857142857143" style="368" customWidth="1"/>
    <col min="5908" max="5908" width="11.7142857142857" style="368" customWidth="1"/>
    <col min="5909" max="5909" width="0" style="368" hidden="1" customWidth="1"/>
    <col min="5910" max="5910" width="3.71428571428571" style="368" customWidth="1"/>
    <col min="5911" max="5911" width="11.1428571428571" style="368" customWidth="1"/>
    <col min="5912" max="5913" width="10.5714285714286" style="368"/>
    <col min="5914" max="5914" width="13.4285714285714" style="368" customWidth="1"/>
    <col min="5915" max="6134" width="10.5714285714286" style="368"/>
    <col min="6135" max="6142" width="0" style="368" hidden="1" customWidth="1"/>
    <col min="6143" max="6145" width="3.71428571428571" style="368" customWidth="1"/>
    <col min="6146" max="6146" width="12.7142857142857" style="368" customWidth="1"/>
    <col min="6147" max="6147" width="47.4285714285714" style="368" customWidth="1"/>
    <col min="6148" max="6148" width="5.57142857142857" style="368" customWidth="1"/>
    <col min="6149" max="6150" width="3.71428571428571" style="368" customWidth="1"/>
    <col min="6151" max="6151" width="22" style="368" customWidth="1"/>
    <col min="6152" max="6152" width="5.57142857142857" style="368" customWidth="1"/>
    <col min="6153" max="6154" width="3.71428571428571" style="368" customWidth="1"/>
    <col min="6155" max="6155" width="22" style="368" customWidth="1"/>
    <col min="6156" max="6156" width="5.57142857142857" style="368" customWidth="1"/>
    <col min="6157" max="6158" width="3.71428571428571" style="368" customWidth="1"/>
    <col min="6159" max="6159" width="22" style="368" customWidth="1"/>
    <col min="6160" max="6161" width="15.7142857142857" style="368" customWidth="1"/>
    <col min="6162" max="6162" width="11.7142857142857" style="368" customWidth="1"/>
    <col min="6163" max="6163" width="6.42857142857143" style="368" customWidth="1"/>
    <col min="6164" max="6164" width="11.7142857142857" style="368" customWidth="1"/>
    <col min="6165" max="6165" width="0" style="368" hidden="1" customWidth="1"/>
    <col min="6166" max="6166" width="3.71428571428571" style="368" customWidth="1"/>
    <col min="6167" max="6167" width="11.1428571428571" style="368" customWidth="1"/>
    <col min="6168" max="6169" width="10.5714285714286" style="368"/>
    <col min="6170" max="6170" width="13.4285714285714" style="368" customWidth="1"/>
    <col min="6171" max="6390" width="10.5714285714286" style="368"/>
    <col min="6391" max="6398" width="0" style="368" hidden="1" customWidth="1"/>
    <col min="6399" max="6401" width="3.71428571428571" style="368" customWidth="1"/>
    <col min="6402" max="6402" width="12.7142857142857" style="368" customWidth="1"/>
    <col min="6403" max="6403" width="47.4285714285714" style="368" customWidth="1"/>
    <col min="6404" max="6404" width="5.57142857142857" style="368" customWidth="1"/>
    <col min="6405" max="6406" width="3.71428571428571" style="368" customWidth="1"/>
    <col min="6407" max="6407" width="22" style="368" customWidth="1"/>
    <col min="6408" max="6408" width="5.57142857142857" style="368" customWidth="1"/>
    <col min="6409" max="6410" width="3.71428571428571" style="368" customWidth="1"/>
    <col min="6411" max="6411" width="22" style="368" customWidth="1"/>
    <col min="6412" max="6412" width="5.57142857142857" style="368" customWidth="1"/>
    <col min="6413" max="6414" width="3.71428571428571" style="368" customWidth="1"/>
    <col min="6415" max="6415" width="22" style="368" customWidth="1"/>
    <col min="6416" max="6417" width="15.7142857142857" style="368" customWidth="1"/>
    <col min="6418" max="6418" width="11.7142857142857" style="368" customWidth="1"/>
    <col min="6419" max="6419" width="6.42857142857143" style="368" customWidth="1"/>
    <col min="6420" max="6420" width="11.7142857142857" style="368" customWidth="1"/>
    <col min="6421" max="6421" width="0" style="368" hidden="1" customWidth="1"/>
    <col min="6422" max="6422" width="3.71428571428571" style="368" customWidth="1"/>
    <col min="6423" max="6423" width="11.1428571428571" style="368" customWidth="1"/>
    <col min="6424" max="6425" width="10.5714285714286" style="368"/>
    <col min="6426" max="6426" width="13.4285714285714" style="368" customWidth="1"/>
    <col min="6427" max="6646" width="10.5714285714286" style="368"/>
    <col min="6647" max="6654" width="0" style="368" hidden="1" customWidth="1"/>
    <col min="6655" max="6657" width="3.71428571428571" style="368" customWidth="1"/>
    <col min="6658" max="6658" width="12.7142857142857" style="368" customWidth="1"/>
    <col min="6659" max="6659" width="47.4285714285714" style="368" customWidth="1"/>
    <col min="6660" max="6660" width="5.57142857142857" style="368" customWidth="1"/>
    <col min="6661" max="6662" width="3.71428571428571" style="368" customWidth="1"/>
    <col min="6663" max="6663" width="22" style="368" customWidth="1"/>
    <col min="6664" max="6664" width="5.57142857142857" style="368" customWidth="1"/>
    <col min="6665" max="6666" width="3.71428571428571" style="368" customWidth="1"/>
    <col min="6667" max="6667" width="22" style="368" customWidth="1"/>
    <col min="6668" max="6668" width="5.57142857142857" style="368" customWidth="1"/>
    <col min="6669" max="6670" width="3.71428571428571" style="368" customWidth="1"/>
    <col min="6671" max="6671" width="22" style="368" customWidth="1"/>
    <col min="6672" max="6673" width="15.7142857142857" style="368" customWidth="1"/>
    <col min="6674" max="6674" width="11.7142857142857" style="368" customWidth="1"/>
    <col min="6675" max="6675" width="6.42857142857143" style="368" customWidth="1"/>
    <col min="6676" max="6676" width="11.7142857142857" style="368" customWidth="1"/>
    <col min="6677" max="6677" width="0" style="368" hidden="1" customWidth="1"/>
    <col min="6678" max="6678" width="3.71428571428571" style="368" customWidth="1"/>
    <col min="6679" max="6679" width="11.1428571428571" style="368" customWidth="1"/>
    <col min="6680" max="6681" width="10.5714285714286" style="368"/>
    <col min="6682" max="6682" width="13.4285714285714" style="368" customWidth="1"/>
    <col min="6683" max="6902" width="10.5714285714286" style="368"/>
    <col min="6903" max="6910" width="0" style="368" hidden="1" customWidth="1"/>
    <col min="6911" max="6913" width="3.71428571428571" style="368" customWidth="1"/>
    <col min="6914" max="6914" width="12.7142857142857" style="368" customWidth="1"/>
    <col min="6915" max="6915" width="47.4285714285714" style="368" customWidth="1"/>
    <col min="6916" max="6916" width="5.57142857142857" style="368" customWidth="1"/>
    <col min="6917" max="6918" width="3.71428571428571" style="368" customWidth="1"/>
    <col min="6919" max="6919" width="22" style="368" customWidth="1"/>
    <col min="6920" max="6920" width="5.57142857142857" style="368" customWidth="1"/>
    <col min="6921" max="6922" width="3.71428571428571" style="368" customWidth="1"/>
    <col min="6923" max="6923" width="22" style="368" customWidth="1"/>
    <col min="6924" max="6924" width="5.57142857142857" style="368" customWidth="1"/>
    <col min="6925" max="6926" width="3.71428571428571" style="368" customWidth="1"/>
    <col min="6927" max="6927" width="22" style="368" customWidth="1"/>
    <col min="6928" max="6929" width="15.7142857142857" style="368" customWidth="1"/>
    <col min="6930" max="6930" width="11.7142857142857" style="368" customWidth="1"/>
    <col min="6931" max="6931" width="6.42857142857143" style="368" customWidth="1"/>
    <col min="6932" max="6932" width="11.7142857142857" style="368" customWidth="1"/>
    <col min="6933" max="6933" width="0" style="368" hidden="1" customWidth="1"/>
    <col min="6934" max="6934" width="3.71428571428571" style="368" customWidth="1"/>
    <col min="6935" max="6935" width="11.1428571428571" style="368" customWidth="1"/>
    <col min="6936" max="6937" width="10.5714285714286" style="368"/>
    <col min="6938" max="6938" width="13.4285714285714" style="368" customWidth="1"/>
    <col min="6939" max="7158" width="10.5714285714286" style="368"/>
    <col min="7159" max="7166" width="0" style="368" hidden="1" customWidth="1"/>
    <col min="7167" max="7169" width="3.71428571428571" style="368" customWidth="1"/>
    <col min="7170" max="7170" width="12.7142857142857" style="368" customWidth="1"/>
    <col min="7171" max="7171" width="47.4285714285714" style="368" customWidth="1"/>
    <col min="7172" max="7172" width="5.57142857142857" style="368" customWidth="1"/>
    <col min="7173" max="7174" width="3.71428571428571" style="368" customWidth="1"/>
    <col min="7175" max="7175" width="22" style="368" customWidth="1"/>
    <col min="7176" max="7176" width="5.57142857142857" style="368" customWidth="1"/>
    <col min="7177" max="7178" width="3.71428571428571" style="368" customWidth="1"/>
    <col min="7179" max="7179" width="22" style="368" customWidth="1"/>
    <col min="7180" max="7180" width="5.57142857142857" style="368" customWidth="1"/>
    <col min="7181" max="7182" width="3.71428571428571" style="368" customWidth="1"/>
    <col min="7183" max="7183" width="22" style="368" customWidth="1"/>
    <col min="7184" max="7185" width="15.7142857142857" style="368" customWidth="1"/>
    <col min="7186" max="7186" width="11.7142857142857" style="368" customWidth="1"/>
    <col min="7187" max="7187" width="6.42857142857143" style="368" customWidth="1"/>
    <col min="7188" max="7188" width="11.7142857142857" style="368" customWidth="1"/>
    <col min="7189" max="7189" width="0" style="368" hidden="1" customWidth="1"/>
    <col min="7190" max="7190" width="3.71428571428571" style="368" customWidth="1"/>
    <col min="7191" max="7191" width="11.1428571428571" style="368" customWidth="1"/>
    <col min="7192" max="7193" width="10.5714285714286" style="368"/>
    <col min="7194" max="7194" width="13.4285714285714" style="368" customWidth="1"/>
    <col min="7195" max="7414" width="10.5714285714286" style="368"/>
    <col min="7415" max="7422" width="0" style="368" hidden="1" customWidth="1"/>
    <col min="7423" max="7425" width="3.71428571428571" style="368" customWidth="1"/>
    <col min="7426" max="7426" width="12.7142857142857" style="368" customWidth="1"/>
    <col min="7427" max="7427" width="47.4285714285714" style="368" customWidth="1"/>
    <col min="7428" max="7428" width="5.57142857142857" style="368" customWidth="1"/>
    <col min="7429" max="7430" width="3.71428571428571" style="368" customWidth="1"/>
    <col min="7431" max="7431" width="22" style="368" customWidth="1"/>
    <col min="7432" max="7432" width="5.57142857142857" style="368" customWidth="1"/>
    <col min="7433" max="7434" width="3.71428571428571" style="368" customWidth="1"/>
    <col min="7435" max="7435" width="22" style="368" customWidth="1"/>
    <col min="7436" max="7436" width="5.57142857142857" style="368" customWidth="1"/>
    <col min="7437" max="7438" width="3.71428571428571" style="368" customWidth="1"/>
    <col min="7439" max="7439" width="22" style="368" customWidth="1"/>
    <col min="7440" max="7441" width="15.7142857142857" style="368" customWidth="1"/>
    <col min="7442" max="7442" width="11.7142857142857" style="368" customWidth="1"/>
    <col min="7443" max="7443" width="6.42857142857143" style="368" customWidth="1"/>
    <col min="7444" max="7444" width="11.7142857142857" style="368" customWidth="1"/>
    <col min="7445" max="7445" width="0" style="368" hidden="1" customWidth="1"/>
    <col min="7446" max="7446" width="3.71428571428571" style="368" customWidth="1"/>
    <col min="7447" max="7447" width="11.1428571428571" style="368" customWidth="1"/>
    <col min="7448" max="7449" width="10.5714285714286" style="368"/>
    <col min="7450" max="7450" width="13.4285714285714" style="368" customWidth="1"/>
    <col min="7451" max="7670" width="10.5714285714286" style="368"/>
    <col min="7671" max="7678" width="0" style="368" hidden="1" customWidth="1"/>
    <col min="7679" max="7681" width="3.71428571428571" style="368" customWidth="1"/>
    <col min="7682" max="7682" width="12.7142857142857" style="368" customWidth="1"/>
    <col min="7683" max="7683" width="47.4285714285714" style="368" customWidth="1"/>
    <col min="7684" max="7684" width="5.57142857142857" style="368" customWidth="1"/>
    <col min="7685" max="7686" width="3.71428571428571" style="368" customWidth="1"/>
    <col min="7687" max="7687" width="22" style="368" customWidth="1"/>
    <col min="7688" max="7688" width="5.57142857142857" style="368" customWidth="1"/>
    <col min="7689" max="7690" width="3.71428571428571" style="368" customWidth="1"/>
    <col min="7691" max="7691" width="22" style="368" customWidth="1"/>
    <col min="7692" max="7692" width="5.57142857142857" style="368" customWidth="1"/>
    <col min="7693" max="7694" width="3.71428571428571" style="368" customWidth="1"/>
    <col min="7695" max="7695" width="22" style="368" customWidth="1"/>
    <col min="7696" max="7697" width="15.7142857142857" style="368" customWidth="1"/>
    <col min="7698" max="7698" width="11.7142857142857" style="368" customWidth="1"/>
    <col min="7699" max="7699" width="6.42857142857143" style="368" customWidth="1"/>
    <col min="7700" max="7700" width="11.7142857142857" style="368" customWidth="1"/>
    <col min="7701" max="7701" width="0" style="368" hidden="1" customWidth="1"/>
    <col min="7702" max="7702" width="3.71428571428571" style="368" customWidth="1"/>
    <col min="7703" max="7703" width="11.1428571428571" style="368" customWidth="1"/>
    <col min="7704" max="7705" width="10.5714285714286" style="368"/>
    <col min="7706" max="7706" width="13.4285714285714" style="368" customWidth="1"/>
    <col min="7707" max="7926" width="10.5714285714286" style="368"/>
    <col min="7927" max="7934" width="0" style="368" hidden="1" customWidth="1"/>
    <col min="7935" max="7937" width="3.71428571428571" style="368" customWidth="1"/>
    <col min="7938" max="7938" width="12.7142857142857" style="368" customWidth="1"/>
    <col min="7939" max="7939" width="47.4285714285714" style="368" customWidth="1"/>
    <col min="7940" max="7940" width="5.57142857142857" style="368" customWidth="1"/>
    <col min="7941" max="7942" width="3.71428571428571" style="368" customWidth="1"/>
    <col min="7943" max="7943" width="22" style="368" customWidth="1"/>
    <col min="7944" max="7944" width="5.57142857142857" style="368" customWidth="1"/>
    <col min="7945" max="7946" width="3.71428571428571" style="368" customWidth="1"/>
    <col min="7947" max="7947" width="22" style="368" customWidth="1"/>
    <col min="7948" max="7948" width="5.57142857142857" style="368" customWidth="1"/>
    <col min="7949" max="7950" width="3.71428571428571" style="368" customWidth="1"/>
    <col min="7951" max="7951" width="22" style="368" customWidth="1"/>
    <col min="7952" max="7953" width="15.7142857142857" style="368" customWidth="1"/>
    <col min="7954" max="7954" width="11.7142857142857" style="368" customWidth="1"/>
    <col min="7955" max="7955" width="6.42857142857143" style="368" customWidth="1"/>
    <col min="7956" max="7956" width="11.7142857142857" style="368" customWidth="1"/>
    <col min="7957" max="7957" width="0" style="368" hidden="1" customWidth="1"/>
    <col min="7958" max="7958" width="3.71428571428571" style="368" customWidth="1"/>
    <col min="7959" max="7959" width="11.1428571428571" style="368" customWidth="1"/>
    <col min="7960" max="7961" width="10.5714285714286" style="368"/>
    <col min="7962" max="7962" width="13.4285714285714" style="368" customWidth="1"/>
    <col min="7963" max="8182" width="10.5714285714286" style="368"/>
    <col min="8183" max="8190" width="0" style="368" hidden="1" customWidth="1"/>
    <col min="8191" max="8193" width="3.71428571428571" style="368" customWidth="1"/>
    <col min="8194" max="8194" width="12.7142857142857" style="368" customWidth="1"/>
    <col min="8195" max="8195" width="47.4285714285714" style="368" customWidth="1"/>
    <col min="8196" max="8196" width="5.57142857142857" style="368" customWidth="1"/>
    <col min="8197" max="8198" width="3.71428571428571" style="368" customWidth="1"/>
    <col min="8199" max="8199" width="22" style="368" customWidth="1"/>
    <col min="8200" max="8200" width="5.57142857142857" style="368" customWidth="1"/>
    <col min="8201" max="8202" width="3.71428571428571" style="368" customWidth="1"/>
    <col min="8203" max="8203" width="22" style="368" customWidth="1"/>
    <col min="8204" max="8204" width="5.57142857142857" style="368" customWidth="1"/>
    <col min="8205" max="8206" width="3.71428571428571" style="368" customWidth="1"/>
    <col min="8207" max="8207" width="22" style="368" customWidth="1"/>
    <col min="8208" max="8209" width="15.7142857142857" style="368" customWidth="1"/>
    <col min="8210" max="8210" width="11.7142857142857" style="368" customWidth="1"/>
    <col min="8211" max="8211" width="6.42857142857143" style="368" customWidth="1"/>
    <col min="8212" max="8212" width="11.7142857142857" style="368" customWidth="1"/>
    <col min="8213" max="8213" width="0" style="368" hidden="1" customWidth="1"/>
    <col min="8214" max="8214" width="3.71428571428571" style="368" customWidth="1"/>
    <col min="8215" max="8215" width="11.1428571428571" style="368" customWidth="1"/>
    <col min="8216" max="8217" width="10.5714285714286" style="368"/>
    <col min="8218" max="8218" width="13.4285714285714" style="368" customWidth="1"/>
    <col min="8219" max="8438" width="10.5714285714286" style="368"/>
    <col min="8439" max="8446" width="0" style="368" hidden="1" customWidth="1"/>
    <col min="8447" max="8449" width="3.71428571428571" style="368" customWidth="1"/>
    <col min="8450" max="8450" width="12.7142857142857" style="368" customWidth="1"/>
    <col min="8451" max="8451" width="47.4285714285714" style="368" customWidth="1"/>
    <col min="8452" max="8452" width="5.57142857142857" style="368" customWidth="1"/>
    <col min="8453" max="8454" width="3.71428571428571" style="368" customWidth="1"/>
    <col min="8455" max="8455" width="22" style="368" customWidth="1"/>
    <col min="8456" max="8456" width="5.57142857142857" style="368" customWidth="1"/>
    <col min="8457" max="8458" width="3.71428571428571" style="368" customWidth="1"/>
    <col min="8459" max="8459" width="22" style="368" customWidth="1"/>
    <col min="8460" max="8460" width="5.57142857142857" style="368" customWidth="1"/>
    <col min="8461" max="8462" width="3.71428571428571" style="368" customWidth="1"/>
    <col min="8463" max="8463" width="22" style="368" customWidth="1"/>
    <col min="8464" max="8465" width="15.7142857142857" style="368" customWidth="1"/>
    <col min="8466" max="8466" width="11.7142857142857" style="368" customWidth="1"/>
    <col min="8467" max="8467" width="6.42857142857143" style="368" customWidth="1"/>
    <col min="8468" max="8468" width="11.7142857142857" style="368" customWidth="1"/>
    <col min="8469" max="8469" width="0" style="368" hidden="1" customWidth="1"/>
    <col min="8470" max="8470" width="3.71428571428571" style="368" customWidth="1"/>
    <col min="8471" max="8471" width="11.1428571428571" style="368" customWidth="1"/>
    <col min="8472" max="8473" width="10.5714285714286" style="368"/>
    <col min="8474" max="8474" width="13.4285714285714" style="368" customWidth="1"/>
    <col min="8475" max="8694" width="10.5714285714286" style="368"/>
    <col min="8695" max="8702" width="0" style="368" hidden="1" customWidth="1"/>
    <col min="8703" max="8705" width="3.71428571428571" style="368" customWidth="1"/>
    <col min="8706" max="8706" width="12.7142857142857" style="368" customWidth="1"/>
    <col min="8707" max="8707" width="47.4285714285714" style="368" customWidth="1"/>
    <col min="8708" max="8708" width="5.57142857142857" style="368" customWidth="1"/>
    <col min="8709" max="8710" width="3.71428571428571" style="368" customWidth="1"/>
    <col min="8711" max="8711" width="22" style="368" customWidth="1"/>
    <col min="8712" max="8712" width="5.57142857142857" style="368" customWidth="1"/>
    <col min="8713" max="8714" width="3.71428571428571" style="368" customWidth="1"/>
    <col min="8715" max="8715" width="22" style="368" customWidth="1"/>
    <col min="8716" max="8716" width="5.57142857142857" style="368" customWidth="1"/>
    <col min="8717" max="8718" width="3.71428571428571" style="368" customWidth="1"/>
    <col min="8719" max="8719" width="22" style="368" customWidth="1"/>
    <col min="8720" max="8721" width="15.7142857142857" style="368" customWidth="1"/>
    <col min="8722" max="8722" width="11.7142857142857" style="368" customWidth="1"/>
    <col min="8723" max="8723" width="6.42857142857143" style="368" customWidth="1"/>
    <col min="8724" max="8724" width="11.7142857142857" style="368" customWidth="1"/>
    <col min="8725" max="8725" width="0" style="368" hidden="1" customWidth="1"/>
    <col min="8726" max="8726" width="3.71428571428571" style="368" customWidth="1"/>
    <col min="8727" max="8727" width="11.1428571428571" style="368" customWidth="1"/>
    <col min="8728" max="8729" width="10.5714285714286" style="368"/>
    <col min="8730" max="8730" width="13.4285714285714" style="368" customWidth="1"/>
    <col min="8731" max="8950" width="10.5714285714286" style="368"/>
    <col min="8951" max="8958" width="0" style="368" hidden="1" customWidth="1"/>
    <col min="8959" max="8961" width="3.71428571428571" style="368" customWidth="1"/>
    <col min="8962" max="8962" width="12.7142857142857" style="368" customWidth="1"/>
    <col min="8963" max="8963" width="47.4285714285714" style="368" customWidth="1"/>
    <col min="8964" max="8964" width="5.57142857142857" style="368" customWidth="1"/>
    <col min="8965" max="8966" width="3.71428571428571" style="368" customWidth="1"/>
    <col min="8967" max="8967" width="22" style="368" customWidth="1"/>
    <col min="8968" max="8968" width="5.57142857142857" style="368" customWidth="1"/>
    <col min="8969" max="8970" width="3.71428571428571" style="368" customWidth="1"/>
    <col min="8971" max="8971" width="22" style="368" customWidth="1"/>
    <col min="8972" max="8972" width="5.57142857142857" style="368" customWidth="1"/>
    <col min="8973" max="8974" width="3.71428571428571" style="368" customWidth="1"/>
    <col min="8975" max="8975" width="22" style="368" customWidth="1"/>
    <col min="8976" max="8977" width="15.7142857142857" style="368" customWidth="1"/>
    <col min="8978" max="8978" width="11.7142857142857" style="368" customWidth="1"/>
    <col min="8979" max="8979" width="6.42857142857143" style="368" customWidth="1"/>
    <col min="8980" max="8980" width="11.7142857142857" style="368" customWidth="1"/>
    <col min="8981" max="8981" width="0" style="368" hidden="1" customWidth="1"/>
    <col min="8982" max="8982" width="3.71428571428571" style="368" customWidth="1"/>
    <col min="8983" max="8983" width="11.1428571428571" style="368" customWidth="1"/>
    <col min="8984" max="8985" width="10.5714285714286" style="368"/>
    <col min="8986" max="8986" width="13.4285714285714" style="368" customWidth="1"/>
    <col min="8987" max="9206" width="10.5714285714286" style="368"/>
    <col min="9207" max="9214" width="0" style="368" hidden="1" customWidth="1"/>
    <col min="9215" max="9217" width="3.71428571428571" style="368" customWidth="1"/>
    <col min="9218" max="9218" width="12.7142857142857" style="368" customWidth="1"/>
    <col min="9219" max="9219" width="47.4285714285714" style="368" customWidth="1"/>
    <col min="9220" max="9220" width="5.57142857142857" style="368" customWidth="1"/>
    <col min="9221" max="9222" width="3.71428571428571" style="368" customWidth="1"/>
    <col min="9223" max="9223" width="22" style="368" customWidth="1"/>
    <col min="9224" max="9224" width="5.57142857142857" style="368" customWidth="1"/>
    <col min="9225" max="9226" width="3.71428571428571" style="368" customWidth="1"/>
    <col min="9227" max="9227" width="22" style="368" customWidth="1"/>
    <col min="9228" max="9228" width="5.57142857142857" style="368" customWidth="1"/>
    <col min="9229" max="9230" width="3.71428571428571" style="368" customWidth="1"/>
    <col min="9231" max="9231" width="22" style="368" customWidth="1"/>
    <col min="9232" max="9233" width="15.7142857142857" style="368" customWidth="1"/>
    <col min="9234" max="9234" width="11.7142857142857" style="368" customWidth="1"/>
    <col min="9235" max="9235" width="6.42857142857143" style="368" customWidth="1"/>
    <col min="9236" max="9236" width="11.7142857142857" style="368" customWidth="1"/>
    <col min="9237" max="9237" width="0" style="368" hidden="1" customWidth="1"/>
    <col min="9238" max="9238" width="3.71428571428571" style="368" customWidth="1"/>
    <col min="9239" max="9239" width="11.1428571428571" style="368" customWidth="1"/>
    <col min="9240" max="9241" width="10.5714285714286" style="368"/>
    <col min="9242" max="9242" width="13.4285714285714" style="368" customWidth="1"/>
    <col min="9243" max="9462" width="10.5714285714286" style="368"/>
    <col min="9463" max="9470" width="0" style="368" hidden="1" customWidth="1"/>
    <col min="9471" max="9473" width="3.71428571428571" style="368" customWidth="1"/>
    <col min="9474" max="9474" width="12.7142857142857" style="368" customWidth="1"/>
    <col min="9475" max="9475" width="47.4285714285714" style="368" customWidth="1"/>
    <col min="9476" max="9476" width="5.57142857142857" style="368" customWidth="1"/>
    <col min="9477" max="9478" width="3.71428571428571" style="368" customWidth="1"/>
    <col min="9479" max="9479" width="22" style="368" customWidth="1"/>
    <col min="9480" max="9480" width="5.57142857142857" style="368" customWidth="1"/>
    <col min="9481" max="9482" width="3.71428571428571" style="368" customWidth="1"/>
    <col min="9483" max="9483" width="22" style="368" customWidth="1"/>
    <col min="9484" max="9484" width="5.57142857142857" style="368" customWidth="1"/>
    <col min="9485" max="9486" width="3.71428571428571" style="368" customWidth="1"/>
    <col min="9487" max="9487" width="22" style="368" customWidth="1"/>
    <col min="9488" max="9489" width="15.7142857142857" style="368" customWidth="1"/>
    <col min="9490" max="9490" width="11.7142857142857" style="368" customWidth="1"/>
    <col min="9491" max="9491" width="6.42857142857143" style="368" customWidth="1"/>
    <col min="9492" max="9492" width="11.7142857142857" style="368" customWidth="1"/>
    <col min="9493" max="9493" width="0" style="368" hidden="1" customWidth="1"/>
    <col min="9494" max="9494" width="3.71428571428571" style="368" customWidth="1"/>
    <col min="9495" max="9495" width="11.1428571428571" style="368" customWidth="1"/>
    <col min="9496" max="9497" width="10.5714285714286" style="368"/>
    <col min="9498" max="9498" width="13.4285714285714" style="368" customWidth="1"/>
    <col min="9499" max="9718" width="10.5714285714286" style="368"/>
    <col min="9719" max="9726" width="0" style="368" hidden="1" customWidth="1"/>
    <col min="9727" max="9729" width="3.71428571428571" style="368" customWidth="1"/>
    <col min="9730" max="9730" width="12.7142857142857" style="368" customWidth="1"/>
    <col min="9731" max="9731" width="47.4285714285714" style="368" customWidth="1"/>
    <col min="9732" max="9732" width="5.57142857142857" style="368" customWidth="1"/>
    <col min="9733" max="9734" width="3.71428571428571" style="368" customWidth="1"/>
    <col min="9735" max="9735" width="22" style="368" customWidth="1"/>
    <col min="9736" max="9736" width="5.57142857142857" style="368" customWidth="1"/>
    <col min="9737" max="9738" width="3.71428571428571" style="368" customWidth="1"/>
    <col min="9739" max="9739" width="22" style="368" customWidth="1"/>
    <col min="9740" max="9740" width="5.57142857142857" style="368" customWidth="1"/>
    <col min="9741" max="9742" width="3.71428571428571" style="368" customWidth="1"/>
    <col min="9743" max="9743" width="22" style="368" customWidth="1"/>
    <col min="9744" max="9745" width="15.7142857142857" style="368" customWidth="1"/>
    <col min="9746" max="9746" width="11.7142857142857" style="368" customWidth="1"/>
    <col min="9747" max="9747" width="6.42857142857143" style="368" customWidth="1"/>
    <col min="9748" max="9748" width="11.7142857142857" style="368" customWidth="1"/>
    <col min="9749" max="9749" width="0" style="368" hidden="1" customWidth="1"/>
    <col min="9750" max="9750" width="3.71428571428571" style="368" customWidth="1"/>
    <col min="9751" max="9751" width="11.1428571428571" style="368" customWidth="1"/>
    <col min="9752" max="9753" width="10.5714285714286" style="368"/>
    <col min="9754" max="9754" width="13.4285714285714" style="368" customWidth="1"/>
    <col min="9755" max="9974" width="10.5714285714286" style="368"/>
    <col min="9975" max="9982" width="0" style="368" hidden="1" customWidth="1"/>
    <col min="9983" max="9985" width="3.71428571428571" style="368" customWidth="1"/>
    <col min="9986" max="9986" width="12.7142857142857" style="368" customWidth="1"/>
    <col min="9987" max="9987" width="47.4285714285714" style="368" customWidth="1"/>
    <col min="9988" max="9988" width="5.57142857142857" style="368" customWidth="1"/>
    <col min="9989" max="9990" width="3.71428571428571" style="368" customWidth="1"/>
    <col min="9991" max="9991" width="22" style="368" customWidth="1"/>
    <col min="9992" max="9992" width="5.57142857142857" style="368" customWidth="1"/>
    <col min="9993" max="9994" width="3.71428571428571" style="368" customWidth="1"/>
    <col min="9995" max="9995" width="22" style="368" customWidth="1"/>
    <col min="9996" max="9996" width="5.57142857142857" style="368" customWidth="1"/>
    <col min="9997" max="9998" width="3.71428571428571" style="368" customWidth="1"/>
    <col min="9999" max="9999" width="22" style="368" customWidth="1"/>
    <col min="10000" max="10001" width="15.7142857142857" style="368" customWidth="1"/>
    <col min="10002" max="10002" width="11.7142857142857" style="368" customWidth="1"/>
    <col min="10003" max="10003" width="6.42857142857143" style="368" customWidth="1"/>
    <col min="10004" max="10004" width="11.7142857142857" style="368" customWidth="1"/>
    <col min="10005" max="10005" width="0" style="368" hidden="1" customWidth="1"/>
    <col min="10006" max="10006" width="3.71428571428571" style="368" customWidth="1"/>
    <col min="10007" max="10007" width="11.1428571428571" style="368" customWidth="1"/>
    <col min="10008" max="10009" width="10.5714285714286" style="368"/>
    <col min="10010" max="10010" width="13.4285714285714" style="368" customWidth="1"/>
    <col min="10011" max="10230" width="10.5714285714286" style="368"/>
    <col min="10231" max="10238" width="0" style="368" hidden="1" customWidth="1"/>
    <col min="10239" max="10241" width="3.71428571428571" style="368" customWidth="1"/>
    <col min="10242" max="10242" width="12.7142857142857" style="368" customWidth="1"/>
    <col min="10243" max="10243" width="47.4285714285714" style="368" customWidth="1"/>
    <col min="10244" max="10244" width="5.57142857142857" style="368" customWidth="1"/>
    <col min="10245" max="10246" width="3.71428571428571" style="368" customWidth="1"/>
    <col min="10247" max="10247" width="22" style="368" customWidth="1"/>
    <col min="10248" max="10248" width="5.57142857142857" style="368" customWidth="1"/>
    <col min="10249" max="10250" width="3.71428571428571" style="368" customWidth="1"/>
    <col min="10251" max="10251" width="22" style="368" customWidth="1"/>
    <col min="10252" max="10252" width="5.57142857142857" style="368" customWidth="1"/>
    <col min="10253" max="10254" width="3.71428571428571" style="368" customWidth="1"/>
    <col min="10255" max="10255" width="22" style="368" customWidth="1"/>
    <col min="10256" max="10257" width="15.7142857142857" style="368" customWidth="1"/>
    <col min="10258" max="10258" width="11.7142857142857" style="368" customWidth="1"/>
    <col min="10259" max="10259" width="6.42857142857143" style="368" customWidth="1"/>
    <col min="10260" max="10260" width="11.7142857142857" style="368" customWidth="1"/>
    <col min="10261" max="10261" width="0" style="368" hidden="1" customWidth="1"/>
    <col min="10262" max="10262" width="3.71428571428571" style="368" customWidth="1"/>
    <col min="10263" max="10263" width="11.1428571428571" style="368" customWidth="1"/>
    <col min="10264" max="10265" width="10.5714285714286" style="368"/>
    <col min="10266" max="10266" width="13.4285714285714" style="368" customWidth="1"/>
    <col min="10267" max="10486" width="10.5714285714286" style="368"/>
    <col min="10487" max="10494" width="0" style="368" hidden="1" customWidth="1"/>
    <col min="10495" max="10497" width="3.71428571428571" style="368" customWidth="1"/>
    <col min="10498" max="10498" width="12.7142857142857" style="368" customWidth="1"/>
    <col min="10499" max="10499" width="47.4285714285714" style="368" customWidth="1"/>
    <col min="10500" max="10500" width="5.57142857142857" style="368" customWidth="1"/>
    <col min="10501" max="10502" width="3.71428571428571" style="368" customWidth="1"/>
    <col min="10503" max="10503" width="22" style="368" customWidth="1"/>
    <col min="10504" max="10504" width="5.57142857142857" style="368" customWidth="1"/>
    <col min="10505" max="10506" width="3.71428571428571" style="368" customWidth="1"/>
    <col min="10507" max="10507" width="22" style="368" customWidth="1"/>
    <col min="10508" max="10508" width="5.57142857142857" style="368" customWidth="1"/>
    <col min="10509" max="10510" width="3.71428571428571" style="368" customWidth="1"/>
    <col min="10511" max="10511" width="22" style="368" customWidth="1"/>
    <col min="10512" max="10513" width="15.7142857142857" style="368" customWidth="1"/>
    <col min="10514" max="10514" width="11.7142857142857" style="368" customWidth="1"/>
    <col min="10515" max="10515" width="6.42857142857143" style="368" customWidth="1"/>
    <col min="10516" max="10516" width="11.7142857142857" style="368" customWidth="1"/>
    <col min="10517" max="10517" width="0" style="368" hidden="1" customWidth="1"/>
    <col min="10518" max="10518" width="3.71428571428571" style="368" customWidth="1"/>
    <col min="10519" max="10519" width="11.1428571428571" style="368" customWidth="1"/>
    <col min="10520" max="10521" width="10.5714285714286" style="368"/>
    <col min="10522" max="10522" width="13.4285714285714" style="368" customWidth="1"/>
    <col min="10523" max="10742" width="10.5714285714286" style="368"/>
    <col min="10743" max="10750" width="0" style="368" hidden="1" customWidth="1"/>
    <col min="10751" max="10753" width="3.71428571428571" style="368" customWidth="1"/>
    <col min="10754" max="10754" width="12.7142857142857" style="368" customWidth="1"/>
    <col min="10755" max="10755" width="47.4285714285714" style="368" customWidth="1"/>
    <col min="10756" max="10756" width="5.57142857142857" style="368" customWidth="1"/>
    <col min="10757" max="10758" width="3.71428571428571" style="368" customWidth="1"/>
    <col min="10759" max="10759" width="22" style="368" customWidth="1"/>
    <col min="10760" max="10760" width="5.57142857142857" style="368" customWidth="1"/>
    <col min="10761" max="10762" width="3.71428571428571" style="368" customWidth="1"/>
    <col min="10763" max="10763" width="22" style="368" customWidth="1"/>
    <col min="10764" max="10764" width="5.57142857142857" style="368" customWidth="1"/>
    <col min="10765" max="10766" width="3.71428571428571" style="368" customWidth="1"/>
    <col min="10767" max="10767" width="22" style="368" customWidth="1"/>
    <col min="10768" max="10769" width="15.7142857142857" style="368" customWidth="1"/>
    <col min="10770" max="10770" width="11.7142857142857" style="368" customWidth="1"/>
    <col min="10771" max="10771" width="6.42857142857143" style="368" customWidth="1"/>
    <col min="10772" max="10772" width="11.7142857142857" style="368" customWidth="1"/>
    <col min="10773" max="10773" width="0" style="368" hidden="1" customWidth="1"/>
    <col min="10774" max="10774" width="3.71428571428571" style="368" customWidth="1"/>
    <col min="10775" max="10775" width="11.1428571428571" style="368" customWidth="1"/>
    <col min="10776" max="10777" width="10.5714285714286" style="368"/>
    <col min="10778" max="10778" width="13.4285714285714" style="368" customWidth="1"/>
    <col min="10779" max="10998" width="10.5714285714286" style="368"/>
    <col min="10999" max="11006" width="0" style="368" hidden="1" customWidth="1"/>
    <col min="11007" max="11009" width="3.71428571428571" style="368" customWidth="1"/>
    <col min="11010" max="11010" width="12.7142857142857" style="368" customWidth="1"/>
    <col min="11011" max="11011" width="47.4285714285714" style="368" customWidth="1"/>
    <col min="11012" max="11012" width="5.57142857142857" style="368" customWidth="1"/>
    <col min="11013" max="11014" width="3.71428571428571" style="368" customWidth="1"/>
    <col min="11015" max="11015" width="22" style="368" customWidth="1"/>
    <col min="11016" max="11016" width="5.57142857142857" style="368" customWidth="1"/>
    <col min="11017" max="11018" width="3.71428571428571" style="368" customWidth="1"/>
    <col min="11019" max="11019" width="22" style="368" customWidth="1"/>
    <col min="11020" max="11020" width="5.57142857142857" style="368" customWidth="1"/>
    <col min="11021" max="11022" width="3.71428571428571" style="368" customWidth="1"/>
    <col min="11023" max="11023" width="22" style="368" customWidth="1"/>
    <col min="11024" max="11025" width="15.7142857142857" style="368" customWidth="1"/>
    <col min="11026" max="11026" width="11.7142857142857" style="368" customWidth="1"/>
    <col min="11027" max="11027" width="6.42857142857143" style="368" customWidth="1"/>
    <col min="11028" max="11028" width="11.7142857142857" style="368" customWidth="1"/>
    <col min="11029" max="11029" width="0" style="368" hidden="1" customWidth="1"/>
    <col min="11030" max="11030" width="3.71428571428571" style="368" customWidth="1"/>
    <col min="11031" max="11031" width="11.1428571428571" style="368" customWidth="1"/>
    <col min="11032" max="11033" width="10.5714285714286" style="368"/>
    <col min="11034" max="11034" width="13.4285714285714" style="368" customWidth="1"/>
    <col min="11035" max="11254" width="10.5714285714286" style="368"/>
    <col min="11255" max="11262" width="0" style="368" hidden="1" customWidth="1"/>
    <col min="11263" max="11265" width="3.71428571428571" style="368" customWidth="1"/>
    <col min="11266" max="11266" width="12.7142857142857" style="368" customWidth="1"/>
    <col min="11267" max="11267" width="47.4285714285714" style="368" customWidth="1"/>
    <col min="11268" max="11268" width="5.57142857142857" style="368" customWidth="1"/>
    <col min="11269" max="11270" width="3.71428571428571" style="368" customWidth="1"/>
    <col min="11271" max="11271" width="22" style="368" customWidth="1"/>
    <col min="11272" max="11272" width="5.57142857142857" style="368" customWidth="1"/>
    <col min="11273" max="11274" width="3.71428571428571" style="368" customWidth="1"/>
    <col min="11275" max="11275" width="22" style="368" customWidth="1"/>
    <col min="11276" max="11276" width="5.57142857142857" style="368" customWidth="1"/>
    <col min="11277" max="11278" width="3.71428571428571" style="368" customWidth="1"/>
    <col min="11279" max="11279" width="22" style="368" customWidth="1"/>
    <col min="11280" max="11281" width="15.7142857142857" style="368" customWidth="1"/>
    <col min="11282" max="11282" width="11.7142857142857" style="368" customWidth="1"/>
    <col min="11283" max="11283" width="6.42857142857143" style="368" customWidth="1"/>
    <col min="11284" max="11284" width="11.7142857142857" style="368" customWidth="1"/>
    <col min="11285" max="11285" width="0" style="368" hidden="1" customWidth="1"/>
    <col min="11286" max="11286" width="3.71428571428571" style="368" customWidth="1"/>
    <col min="11287" max="11287" width="11.1428571428571" style="368" customWidth="1"/>
    <col min="11288" max="11289" width="10.5714285714286" style="368"/>
    <col min="11290" max="11290" width="13.4285714285714" style="368" customWidth="1"/>
    <col min="11291" max="11510" width="10.5714285714286" style="368"/>
    <col min="11511" max="11518" width="0" style="368" hidden="1" customWidth="1"/>
    <col min="11519" max="11521" width="3.71428571428571" style="368" customWidth="1"/>
    <col min="11522" max="11522" width="12.7142857142857" style="368" customWidth="1"/>
    <col min="11523" max="11523" width="47.4285714285714" style="368" customWidth="1"/>
    <col min="11524" max="11524" width="5.57142857142857" style="368" customWidth="1"/>
    <col min="11525" max="11526" width="3.71428571428571" style="368" customWidth="1"/>
    <col min="11527" max="11527" width="22" style="368" customWidth="1"/>
    <col min="11528" max="11528" width="5.57142857142857" style="368" customWidth="1"/>
    <col min="11529" max="11530" width="3.71428571428571" style="368" customWidth="1"/>
    <col min="11531" max="11531" width="22" style="368" customWidth="1"/>
    <col min="11532" max="11532" width="5.57142857142857" style="368" customWidth="1"/>
    <col min="11533" max="11534" width="3.71428571428571" style="368" customWidth="1"/>
    <col min="11535" max="11535" width="22" style="368" customWidth="1"/>
    <col min="11536" max="11537" width="15.7142857142857" style="368" customWidth="1"/>
    <col min="11538" max="11538" width="11.7142857142857" style="368" customWidth="1"/>
    <col min="11539" max="11539" width="6.42857142857143" style="368" customWidth="1"/>
    <col min="11540" max="11540" width="11.7142857142857" style="368" customWidth="1"/>
    <col min="11541" max="11541" width="0" style="368" hidden="1" customWidth="1"/>
    <col min="11542" max="11542" width="3.71428571428571" style="368" customWidth="1"/>
    <col min="11543" max="11543" width="11.1428571428571" style="368" customWidth="1"/>
    <col min="11544" max="11545" width="10.5714285714286" style="368"/>
    <col min="11546" max="11546" width="13.4285714285714" style="368" customWidth="1"/>
    <col min="11547" max="11766" width="10.5714285714286" style="368"/>
    <col min="11767" max="11774" width="0" style="368" hidden="1" customWidth="1"/>
    <col min="11775" max="11777" width="3.71428571428571" style="368" customWidth="1"/>
    <col min="11778" max="11778" width="12.7142857142857" style="368" customWidth="1"/>
    <col min="11779" max="11779" width="47.4285714285714" style="368" customWidth="1"/>
    <col min="11780" max="11780" width="5.57142857142857" style="368" customWidth="1"/>
    <col min="11781" max="11782" width="3.71428571428571" style="368" customWidth="1"/>
    <col min="11783" max="11783" width="22" style="368" customWidth="1"/>
    <col min="11784" max="11784" width="5.57142857142857" style="368" customWidth="1"/>
    <col min="11785" max="11786" width="3.71428571428571" style="368" customWidth="1"/>
    <col min="11787" max="11787" width="22" style="368" customWidth="1"/>
    <col min="11788" max="11788" width="5.57142857142857" style="368" customWidth="1"/>
    <col min="11789" max="11790" width="3.71428571428571" style="368" customWidth="1"/>
    <col min="11791" max="11791" width="22" style="368" customWidth="1"/>
    <col min="11792" max="11793" width="15.7142857142857" style="368" customWidth="1"/>
    <col min="11794" max="11794" width="11.7142857142857" style="368" customWidth="1"/>
    <col min="11795" max="11795" width="6.42857142857143" style="368" customWidth="1"/>
    <col min="11796" max="11796" width="11.7142857142857" style="368" customWidth="1"/>
    <col min="11797" max="11797" width="0" style="368" hidden="1" customWidth="1"/>
    <col min="11798" max="11798" width="3.71428571428571" style="368" customWidth="1"/>
    <col min="11799" max="11799" width="11.1428571428571" style="368" customWidth="1"/>
    <col min="11800" max="11801" width="10.5714285714286" style="368"/>
    <col min="11802" max="11802" width="13.4285714285714" style="368" customWidth="1"/>
    <col min="11803" max="12022" width="10.5714285714286" style="368"/>
    <col min="12023" max="12030" width="0" style="368" hidden="1" customWidth="1"/>
    <col min="12031" max="12033" width="3.71428571428571" style="368" customWidth="1"/>
    <col min="12034" max="12034" width="12.7142857142857" style="368" customWidth="1"/>
    <col min="12035" max="12035" width="47.4285714285714" style="368" customWidth="1"/>
    <col min="12036" max="12036" width="5.57142857142857" style="368" customWidth="1"/>
    <col min="12037" max="12038" width="3.71428571428571" style="368" customWidth="1"/>
    <col min="12039" max="12039" width="22" style="368" customWidth="1"/>
    <col min="12040" max="12040" width="5.57142857142857" style="368" customWidth="1"/>
    <col min="12041" max="12042" width="3.71428571428571" style="368" customWidth="1"/>
    <col min="12043" max="12043" width="22" style="368" customWidth="1"/>
    <col min="12044" max="12044" width="5.57142857142857" style="368" customWidth="1"/>
    <col min="12045" max="12046" width="3.71428571428571" style="368" customWidth="1"/>
    <col min="12047" max="12047" width="22" style="368" customWidth="1"/>
    <col min="12048" max="12049" width="15.7142857142857" style="368" customWidth="1"/>
    <col min="12050" max="12050" width="11.7142857142857" style="368" customWidth="1"/>
    <col min="12051" max="12051" width="6.42857142857143" style="368" customWidth="1"/>
    <col min="12052" max="12052" width="11.7142857142857" style="368" customWidth="1"/>
    <col min="12053" max="12053" width="0" style="368" hidden="1" customWidth="1"/>
    <col min="12054" max="12054" width="3.71428571428571" style="368" customWidth="1"/>
    <col min="12055" max="12055" width="11.1428571428571" style="368" customWidth="1"/>
    <col min="12056" max="12057" width="10.5714285714286" style="368"/>
    <col min="12058" max="12058" width="13.4285714285714" style="368" customWidth="1"/>
    <col min="12059" max="12278" width="10.5714285714286" style="368"/>
    <col min="12279" max="12286" width="0" style="368" hidden="1" customWidth="1"/>
    <col min="12287" max="12289" width="3.71428571428571" style="368" customWidth="1"/>
    <col min="12290" max="12290" width="12.7142857142857" style="368" customWidth="1"/>
    <col min="12291" max="12291" width="47.4285714285714" style="368" customWidth="1"/>
    <col min="12292" max="12292" width="5.57142857142857" style="368" customWidth="1"/>
    <col min="12293" max="12294" width="3.71428571428571" style="368" customWidth="1"/>
    <col min="12295" max="12295" width="22" style="368" customWidth="1"/>
    <col min="12296" max="12296" width="5.57142857142857" style="368" customWidth="1"/>
    <col min="12297" max="12298" width="3.71428571428571" style="368" customWidth="1"/>
    <col min="12299" max="12299" width="22" style="368" customWidth="1"/>
    <col min="12300" max="12300" width="5.57142857142857" style="368" customWidth="1"/>
    <col min="12301" max="12302" width="3.71428571428571" style="368" customWidth="1"/>
    <col min="12303" max="12303" width="22" style="368" customWidth="1"/>
    <col min="12304" max="12305" width="15.7142857142857" style="368" customWidth="1"/>
    <col min="12306" max="12306" width="11.7142857142857" style="368" customWidth="1"/>
    <col min="12307" max="12307" width="6.42857142857143" style="368" customWidth="1"/>
    <col min="12308" max="12308" width="11.7142857142857" style="368" customWidth="1"/>
    <col min="12309" max="12309" width="0" style="368" hidden="1" customWidth="1"/>
    <col min="12310" max="12310" width="3.71428571428571" style="368" customWidth="1"/>
    <col min="12311" max="12311" width="11.1428571428571" style="368" customWidth="1"/>
    <col min="12312" max="12313" width="10.5714285714286" style="368"/>
    <col min="12314" max="12314" width="13.4285714285714" style="368" customWidth="1"/>
    <col min="12315" max="12534" width="10.5714285714286" style="368"/>
    <col min="12535" max="12542" width="0" style="368" hidden="1" customWidth="1"/>
    <col min="12543" max="12545" width="3.71428571428571" style="368" customWidth="1"/>
    <col min="12546" max="12546" width="12.7142857142857" style="368" customWidth="1"/>
    <col min="12547" max="12547" width="47.4285714285714" style="368" customWidth="1"/>
    <col min="12548" max="12548" width="5.57142857142857" style="368" customWidth="1"/>
    <col min="12549" max="12550" width="3.71428571428571" style="368" customWidth="1"/>
    <col min="12551" max="12551" width="22" style="368" customWidth="1"/>
    <col min="12552" max="12552" width="5.57142857142857" style="368" customWidth="1"/>
    <col min="12553" max="12554" width="3.71428571428571" style="368" customWidth="1"/>
    <col min="12555" max="12555" width="22" style="368" customWidth="1"/>
    <col min="12556" max="12556" width="5.57142857142857" style="368" customWidth="1"/>
    <col min="12557" max="12558" width="3.71428571428571" style="368" customWidth="1"/>
    <col min="12559" max="12559" width="22" style="368" customWidth="1"/>
    <col min="12560" max="12561" width="15.7142857142857" style="368" customWidth="1"/>
    <col min="12562" max="12562" width="11.7142857142857" style="368" customWidth="1"/>
    <col min="12563" max="12563" width="6.42857142857143" style="368" customWidth="1"/>
    <col min="12564" max="12564" width="11.7142857142857" style="368" customWidth="1"/>
    <col min="12565" max="12565" width="0" style="368" hidden="1" customWidth="1"/>
    <col min="12566" max="12566" width="3.71428571428571" style="368" customWidth="1"/>
    <col min="12567" max="12567" width="11.1428571428571" style="368" customWidth="1"/>
    <col min="12568" max="12569" width="10.5714285714286" style="368"/>
    <col min="12570" max="12570" width="13.4285714285714" style="368" customWidth="1"/>
    <col min="12571" max="12790" width="10.5714285714286" style="368"/>
    <col min="12791" max="12798" width="0" style="368" hidden="1" customWidth="1"/>
    <col min="12799" max="12801" width="3.71428571428571" style="368" customWidth="1"/>
    <col min="12802" max="12802" width="12.7142857142857" style="368" customWidth="1"/>
    <col min="12803" max="12803" width="47.4285714285714" style="368" customWidth="1"/>
    <col min="12804" max="12804" width="5.57142857142857" style="368" customWidth="1"/>
    <col min="12805" max="12806" width="3.71428571428571" style="368" customWidth="1"/>
    <col min="12807" max="12807" width="22" style="368" customWidth="1"/>
    <col min="12808" max="12808" width="5.57142857142857" style="368" customWidth="1"/>
    <col min="12809" max="12810" width="3.71428571428571" style="368" customWidth="1"/>
    <col min="12811" max="12811" width="22" style="368" customWidth="1"/>
    <col min="12812" max="12812" width="5.57142857142857" style="368" customWidth="1"/>
    <col min="12813" max="12814" width="3.71428571428571" style="368" customWidth="1"/>
    <col min="12815" max="12815" width="22" style="368" customWidth="1"/>
    <col min="12816" max="12817" width="15.7142857142857" style="368" customWidth="1"/>
    <col min="12818" max="12818" width="11.7142857142857" style="368" customWidth="1"/>
    <col min="12819" max="12819" width="6.42857142857143" style="368" customWidth="1"/>
    <col min="12820" max="12820" width="11.7142857142857" style="368" customWidth="1"/>
    <col min="12821" max="12821" width="0" style="368" hidden="1" customWidth="1"/>
    <col min="12822" max="12822" width="3.71428571428571" style="368" customWidth="1"/>
    <col min="12823" max="12823" width="11.1428571428571" style="368" customWidth="1"/>
    <col min="12824" max="12825" width="10.5714285714286" style="368"/>
    <col min="12826" max="12826" width="13.4285714285714" style="368" customWidth="1"/>
    <col min="12827" max="13046" width="10.5714285714286" style="368"/>
    <col min="13047" max="13054" width="0" style="368" hidden="1" customWidth="1"/>
    <col min="13055" max="13057" width="3.71428571428571" style="368" customWidth="1"/>
    <col min="13058" max="13058" width="12.7142857142857" style="368" customWidth="1"/>
    <col min="13059" max="13059" width="47.4285714285714" style="368" customWidth="1"/>
    <col min="13060" max="13060" width="5.57142857142857" style="368" customWidth="1"/>
    <col min="13061" max="13062" width="3.71428571428571" style="368" customWidth="1"/>
    <col min="13063" max="13063" width="22" style="368" customWidth="1"/>
    <col min="13064" max="13064" width="5.57142857142857" style="368" customWidth="1"/>
    <col min="13065" max="13066" width="3.71428571428571" style="368" customWidth="1"/>
    <col min="13067" max="13067" width="22" style="368" customWidth="1"/>
    <col min="13068" max="13068" width="5.57142857142857" style="368" customWidth="1"/>
    <col min="13069" max="13070" width="3.71428571428571" style="368" customWidth="1"/>
    <col min="13071" max="13071" width="22" style="368" customWidth="1"/>
    <col min="13072" max="13073" width="15.7142857142857" style="368" customWidth="1"/>
    <col min="13074" max="13074" width="11.7142857142857" style="368" customWidth="1"/>
    <col min="13075" max="13075" width="6.42857142857143" style="368" customWidth="1"/>
    <col min="13076" max="13076" width="11.7142857142857" style="368" customWidth="1"/>
    <col min="13077" max="13077" width="0" style="368" hidden="1" customWidth="1"/>
    <col min="13078" max="13078" width="3.71428571428571" style="368" customWidth="1"/>
    <col min="13079" max="13079" width="11.1428571428571" style="368" customWidth="1"/>
    <col min="13080" max="13081" width="10.5714285714286" style="368"/>
    <col min="13082" max="13082" width="13.4285714285714" style="368" customWidth="1"/>
    <col min="13083" max="13302" width="10.5714285714286" style="368"/>
    <col min="13303" max="13310" width="0" style="368" hidden="1" customWidth="1"/>
    <col min="13311" max="13313" width="3.71428571428571" style="368" customWidth="1"/>
    <col min="13314" max="13314" width="12.7142857142857" style="368" customWidth="1"/>
    <col min="13315" max="13315" width="47.4285714285714" style="368" customWidth="1"/>
    <col min="13316" max="13316" width="5.57142857142857" style="368" customWidth="1"/>
    <col min="13317" max="13318" width="3.71428571428571" style="368" customWidth="1"/>
    <col min="13319" max="13319" width="22" style="368" customWidth="1"/>
    <col min="13320" max="13320" width="5.57142857142857" style="368" customWidth="1"/>
    <col min="13321" max="13322" width="3.71428571428571" style="368" customWidth="1"/>
    <col min="13323" max="13323" width="22" style="368" customWidth="1"/>
    <col min="13324" max="13324" width="5.57142857142857" style="368" customWidth="1"/>
    <col min="13325" max="13326" width="3.71428571428571" style="368" customWidth="1"/>
    <col min="13327" max="13327" width="22" style="368" customWidth="1"/>
    <col min="13328" max="13329" width="15.7142857142857" style="368" customWidth="1"/>
    <col min="13330" max="13330" width="11.7142857142857" style="368" customWidth="1"/>
    <col min="13331" max="13331" width="6.42857142857143" style="368" customWidth="1"/>
    <col min="13332" max="13332" width="11.7142857142857" style="368" customWidth="1"/>
    <col min="13333" max="13333" width="0" style="368" hidden="1" customWidth="1"/>
    <col min="13334" max="13334" width="3.71428571428571" style="368" customWidth="1"/>
    <col min="13335" max="13335" width="11.1428571428571" style="368" customWidth="1"/>
    <col min="13336" max="13337" width="10.5714285714286" style="368"/>
    <col min="13338" max="13338" width="13.4285714285714" style="368" customWidth="1"/>
    <col min="13339" max="13558" width="10.5714285714286" style="368"/>
    <col min="13559" max="13566" width="0" style="368" hidden="1" customWidth="1"/>
    <col min="13567" max="13569" width="3.71428571428571" style="368" customWidth="1"/>
    <col min="13570" max="13570" width="12.7142857142857" style="368" customWidth="1"/>
    <col min="13571" max="13571" width="47.4285714285714" style="368" customWidth="1"/>
    <col min="13572" max="13572" width="5.57142857142857" style="368" customWidth="1"/>
    <col min="13573" max="13574" width="3.71428571428571" style="368" customWidth="1"/>
    <col min="13575" max="13575" width="22" style="368" customWidth="1"/>
    <col min="13576" max="13576" width="5.57142857142857" style="368" customWidth="1"/>
    <col min="13577" max="13578" width="3.71428571428571" style="368" customWidth="1"/>
    <col min="13579" max="13579" width="22" style="368" customWidth="1"/>
    <col min="13580" max="13580" width="5.57142857142857" style="368" customWidth="1"/>
    <col min="13581" max="13582" width="3.71428571428571" style="368" customWidth="1"/>
    <col min="13583" max="13583" width="22" style="368" customWidth="1"/>
    <col min="13584" max="13585" width="15.7142857142857" style="368" customWidth="1"/>
    <col min="13586" max="13586" width="11.7142857142857" style="368" customWidth="1"/>
    <col min="13587" max="13587" width="6.42857142857143" style="368" customWidth="1"/>
    <col min="13588" max="13588" width="11.7142857142857" style="368" customWidth="1"/>
    <col min="13589" max="13589" width="0" style="368" hidden="1" customWidth="1"/>
    <col min="13590" max="13590" width="3.71428571428571" style="368" customWidth="1"/>
    <col min="13591" max="13591" width="11.1428571428571" style="368" customWidth="1"/>
    <col min="13592" max="13593" width="10.5714285714286" style="368"/>
    <col min="13594" max="13594" width="13.4285714285714" style="368" customWidth="1"/>
    <col min="13595" max="13814" width="10.5714285714286" style="368"/>
    <col min="13815" max="13822" width="0" style="368" hidden="1" customWidth="1"/>
    <col min="13823" max="13825" width="3.71428571428571" style="368" customWidth="1"/>
    <col min="13826" max="13826" width="12.7142857142857" style="368" customWidth="1"/>
    <col min="13827" max="13827" width="47.4285714285714" style="368" customWidth="1"/>
    <col min="13828" max="13828" width="5.57142857142857" style="368" customWidth="1"/>
    <col min="13829" max="13830" width="3.71428571428571" style="368" customWidth="1"/>
    <col min="13831" max="13831" width="22" style="368" customWidth="1"/>
    <col min="13832" max="13832" width="5.57142857142857" style="368" customWidth="1"/>
    <col min="13833" max="13834" width="3.71428571428571" style="368" customWidth="1"/>
    <col min="13835" max="13835" width="22" style="368" customWidth="1"/>
    <col min="13836" max="13836" width="5.57142857142857" style="368" customWidth="1"/>
    <col min="13837" max="13838" width="3.71428571428571" style="368" customWidth="1"/>
    <col min="13839" max="13839" width="22" style="368" customWidth="1"/>
    <col min="13840" max="13841" width="15.7142857142857" style="368" customWidth="1"/>
    <col min="13842" max="13842" width="11.7142857142857" style="368" customWidth="1"/>
    <col min="13843" max="13843" width="6.42857142857143" style="368" customWidth="1"/>
    <col min="13844" max="13844" width="11.7142857142857" style="368" customWidth="1"/>
    <col min="13845" max="13845" width="0" style="368" hidden="1" customWidth="1"/>
    <col min="13846" max="13846" width="3.71428571428571" style="368" customWidth="1"/>
    <col min="13847" max="13847" width="11.1428571428571" style="368" customWidth="1"/>
    <col min="13848" max="13849" width="10.5714285714286" style="368"/>
    <col min="13850" max="13850" width="13.4285714285714" style="368" customWidth="1"/>
    <col min="13851" max="14070" width="10.5714285714286" style="368"/>
    <col min="14071" max="14078" width="0" style="368" hidden="1" customWidth="1"/>
    <col min="14079" max="14081" width="3.71428571428571" style="368" customWidth="1"/>
    <col min="14082" max="14082" width="12.7142857142857" style="368" customWidth="1"/>
    <col min="14083" max="14083" width="47.4285714285714" style="368" customWidth="1"/>
    <col min="14084" max="14084" width="5.57142857142857" style="368" customWidth="1"/>
    <col min="14085" max="14086" width="3.71428571428571" style="368" customWidth="1"/>
    <col min="14087" max="14087" width="22" style="368" customWidth="1"/>
    <col min="14088" max="14088" width="5.57142857142857" style="368" customWidth="1"/>
    <col min="14089" max="14090" width="3.71428571428571" style="368" customWidth="1"/>
    <col min="14091" max="14091" width="22" style="368" customWidth="1"/>
    <col min="14092" max="14092" width="5.57142857142857" style="368" customWidth="1"/>
    <col min="14093" max="14094" width="3.71428571428571" style="368" customWidth="1"/>
    <col min="14095" max="14095" width="22" style="368" customWidth="1"/>
    <col min="14096" max="14097" width="15.7142857142857" style="368" customWidth="1"/>
    <col min="14098" max="14098" width="11.7142857142857" style="368" customWidth="1"/>
    <col min="14099" max="14099" width="6.42857142857143" style="368" customWidth="1"/>
    <col min="14100" max="14100" width="11.7142857142857" style="368" customWidth="1"/>
    <col min="14101" max="14101" width="0" style="368" hidden="1" customWidth="1"/>
    <col min="14102" max="14102" width="3.71428571428571" style="368" customWidth="1"/>
    <col min="14103" max="14103" width="11.1428571428571" style="368" customWidth="1"/>
    <col min="14104" max="14105" width="10.5714285714286" style="368"/>
    <col min="14106" max="14106" width="13.4285714285714" style="368" customWidth="1"/>
    <col min="14107" max="14326" width="10.5714285714286" style="368"/>
    <col min="14327" max="14334" width="0" style="368" hidden="1" customWidth="1"/>
    <col min="14335" max="14337" width="3.71428571428571" style="368" customWidth="1"/>
    <col min="14338" max="14338" width="12.7142857142857" style="368" customWidth="1"/>
    <col min="14339" max="14339" width="47.4285714285714" style="368" customWidth="1"/>
    <col min="14340" max="14340" width="5.57142857142857" style="368" customWidth="1"/>
    <col min="14341" max="14342" width="3.71428571428571" style="368" customWidth="1"/>
    <col min="14343" max="14343" width="22" style="368" customWidth="1"/>
    <col min="14344" max="14344" width="5.57142857142857" style="368" customWidth="1"/>
    <col min="14345" max="14346" width="3.71428571428571" style="368" customWidth="1"/>
    <col min="14347" max="14347" width="22" style="368" customWidth="1"/>
    <col min="14348" max="14348" width="5.57142857142857" style="368" customWidth="1"/>
    <col min="14349" max="14350" width="3.71428571428571" style="368" customWidth="1"/>
    <col min="14351" max="14351" width="22" style="368" customWidth="1"/>
    <col min="14352" max="14353" width="15.7142857142857" style="368" customWidth="1"/>
    <col min="14354" max="14354" width="11.7142857142857" style="368" customWidth="1"/>
    <col min="14355" max="14355" width="6.42857142857143" style="368" customWidth="1"/>
    <col min="14356" max="14356" width="11.7142857142857" style="368" customWidth="1"/>
    <col min="14357" max="14357" width="0" style="368" hidden="1" customWidth="1"/>
    <col min="14358" max="14358" width="3.71428571428571" style="368" customWidth="1"/>
    <col min="14359" max="14359" width="11.1428571428571" style="368" customWidth="1"/>
    <col min="14360" max="14361" width="10.5714285714286" style="368"/>
    <col min="14362" max="14362" width="13.4285714285714" style="368" customWidth="1"/>
    <col min="14363" max="14582" width="10.5714285714286" style="368"/>
    <col min="14583" max="14590" width="0" style="368" hidden="1" customWidth="1"/>
    <col min="14591" max="14593" width="3.71428571428571" style="368" customWidth="1"/>
    <col min="14594" max="14594" width="12.7142857142857" style="368" customWidth="1"/>
    <col min="14595" max="14595" width="47.4285714285714" style="368" customWidth="1"/>
    <col min="14596" max="14596" width="5.57142857142857" style="368" customWidth="1"/>
    <col min="14597" max="14598" width="3.71428571428571" style="368" customWidth="1"/>
    <col min="14599" max="14599" width="22" style="368" customWidth="1"/>
    <col min="14600" max="14600" width="5.57142857142857" style="368" customWidth="1"/>
    <col min="14601" max="14602" width="3.71428571428571" style="368" customWidth="1"/>
    <col min="14603" max="14603" width="22" style="368" customWidth="1"/>
    <col min="14604" max="14604" width="5.57142857142857" style="368" customWidth="1"/>
    <col min="14605" max="14606" width="3.71428571428571" style="368" customWidth="1"/>
    <col min="14607" max="14607" width="22" style="368" customWidth="1"/>
    <col min="14608" max="14609" width="15.7142857142857" style="368" customWidth="1"/>
    <col min="14610" max="14610" width="11.7142857142857" style="368" customWidth="1"/>
    <col min="14611" max="14611" width="6.42857142857143" style="368" customWidth="1"/>
    <col min="14612" max="14612" width="11.7142857142857" style="368" customWidth="1"/>
    <col min="14613" max="14613" width="0" style="368" hidden="1" customWidth="1"/>
    <col min="14614" max="14614" width="3.71428571428571" style="368" customWidth="1"/>
    <col min="14615" max="14615" width="11.1428571428571" style="368" customWidth="1"/>
    <col min="14616" max="14617" width="10.5714285714286" style="368"/>
    <col min="14618" max="14618" width="13.4285714285714" style="368" customWidth="1"/>
    <col min="14619" max="14838" width="10.5714285714286" style="368"/>
    <col min="14839" max="14846" width="0" style="368" hidden="1" customWidth="1"/>
    <col min="14847" max="14849" width="3.71428571428571" style="368" customWidth="1"/>
    <col min="14850" max="14850" width="12.7142857142857" style="368" customWidth="1"/>
    <col min="14851" max="14851" width="47.4285714285714" style="368" customWidth="1"/>
    <col min="14852" max="14852" width="5.57142857142857" style="368" customWidth="1"/>
    <col min="14853" max="14854" width="3.71428571428571" style="368" customWidth="1"/>
    <col min="14855" max="14855" width="22" style="368" customWidth="1"/>
    <col min="14856" max="14856" width="5.57142857142857" style="368" customWidth="1"/>
    <col min="14857" max="14858" width="3.71428571428571" style="368" customWidth="1"/>
    <col min="14859" max="14859" width="22" style="368" customWidth="1"/>
    <col min="14860" max="14860" width="5.57142857142857" style="368" customWidth="1"/>
    <col min="14861" max="14862" width="3.71428571428571" style="368" customWidth="1"/>
    <col min="14863" max="14863" width="22" style="368" customWidth="1"/>
    <col min="14864" max="14865" width="15.7142857142857" style="368" customWidth="1"/>
    <col min="14866" max="14866" width="11.7142857142857" style="368" customWidth="1"/>
    <col min="14867" max="14867" width="6.42857142857143" style="368" customWidth="1"/>
    <col min="14868" max="14868" width="11.7142857142857" style="368" customWidth="1"/>
    <col min="14869" max="14869" width="0" style="368" hidden="1" customWidth="1"/>
    <col min="14870" max="14870" width="3.71428571428571" style="368" customWidth="1"/>
    <col min="14871" max="14871" width="11.1428571428571" style="368" customWidth="1"/>
    <col min="14872" max="14873" width="10.5714285714286" style="368"/>
    <col min="14874" max="14874" width="13.4285714285714" style="368" customWidth="1"/>
    <col min="14875" max="15094" width="10.5714285714286" style="368"/>
    <col min="15095" max="15102" width="0" style="368" hidden="1" customWidth="1"/>
    <col min="15103" max="15105" width="3.71428571428571" style="368" customWidth="1"/>
    <col min="15106" max="15106" width="12.7142857142857" style="368" customWidth="1"/>
    <col min="15107" max="15107" width="47.4285714285714" style="368" customWidth="1"/>
    <col min="15108" max="15108" width="5.57142857142857" style="368" customWidth="1"/>
    <col min="15109" max="15110" width="3.71428571428571" style="368" customWidth="1"/>
    <col min="15111" max="15111" width="22" style="368" customWidth="1"/>
    <col min="15112" max="15112" width="5.57142857142857" style="368" customWidth="1"/>
    <col min="15113" max="15114" width="3.71428571428571" style="368" customWidth="1"/>
    <col min="15115" max="15115" width="22" style="368" customWidth="1"/>
    <col min="15116" max="15116" width="5.57142857142857" style="368" customWidth="1"/>
    <col min="15117" max="15118" width="3.71428571428571" style="368" customWidth="1"/>
    <col min="15119" max="15119" width="22" style="368" customWidth="1"/>
    <col min="15120" max="15121" width="15.7142857142857" style="368" customWidth="1"/>
    <col min="15122" max="15122" width="11.7142857142857" style="368" customWidth="1"/>
    <col min="15123" max="15123" width="6.42857142857143" style="368" customWidth="1"/>
    <col min="15124" max="15124" width="11.7142857142857" style="368" customWidth="1"/>
    <col min="15125" max="15125" width="0" style="368" hidden="1" customWidth="1"/>
    <col min="15126" max="15126" width="3.71428571428571" style="368" customWidth="1"/>
    <col min="15127" max="15127" width="11.1428571428571" style="368" customWidth="1"/>
    <col min="15128" max="15129" width="10.5714285714286" style="368"/>
    <col min="15130" max="15130" width="13.4285714285714" style="368" customWidth="1"/>
    <col min="15131" max="15350" width="10.5714285714286" style="368"/>
    <col min="15351" max="15358" width="0" style="368" hidden="1" customWidth="1"/>
    <col min="15359" max="15361" width="3.71428571428571" style="368" customWidth="1"/>
    <col min="15362" max="15362" width="12.7142857142857" style="368" customWidth="1"/>
    <col min="15363" max="15363" width="47.4285714285714" style="368" customWidth="1"/>
    <col min="15364" max="15364" width="5.57142857142857" style="368" customWidth="1"/>
    <col min="15365" max="15366" width="3.71428571428571" style="368" customWidth="1"/>
    <col min="15367" max="15367" width="22" style="368" customWidth="1"/>
    <col min="15368" max="15368" width="5.57142857142857" style="368" customWidth="1"/>
    <col min="15369" max="15370" width="3.71428571428571" style="368" customWidth="1"/>
    <col min="15371" max="15371" width="22" style="368" customWidth="1"/>
    <col min="15372" max="15372" width="5.57142857142857" style="368" customWidth="1"/>
    <col min="15373" max="15374" width="3.71428571428571" style="368" customWidth="1"/>
    <col min="15375" max="15375" width="22" style="368" customWidth="1"/>
    <col min="15376" max="15377" width="15.7142857142857" style="368" customWidth="1"/>
    <col min="15378" max="15378" width="11.7142857142857" style="368" customWidth="1"/>
    <col min="15379" max="15379" width="6.42857142857143" style="368" customWidth="1"/>
    <col min="15380" max="15380" width="11.7142857142857" style="368" customWidth="1"/>
    <col min="15381" max="15381" width="0" style="368" hidden="1" customWidth="1"/>
    <col min="15382" max="15382" width="3.71428571428571" style="368" customWidth="1"/>
    <col min="15383" max="15383" width="11.1428571428571" style="368" customWidth="1"/>
    <col min="15384" max="15385" width="10.5714285714286" style="368"/>
    <col min="15386" max="15386" width="13.4285714285714" style="368" customWidth="1"/>
    <col min="15387" max="15606" width="10.5714285714286" style="368"/>
    <col min="15607" max="15614" width="0" style="368" hidden="1" customWidth="1"/>
    <col min="15615" max="15617" width="3.71428571428571" style="368" customWidth="1"/>
    <col min="15618" max="15618" width="12.7142857142857" style="368" customWidth="1"/>
    <col min="15619" max="15619" width="47.4285714285714" style="368" customWidth="1"/>
    <col min="15620" max="15620" width="5.57142857142857" style="368" customWidth="1"/>
    <col min="15621" max="15622" width="3.71428571428571" style="368" customWidth="1"/>
    <col min="15623" max="15623" width="22" style="368" customWidth="1"/>
    <col min="15624" max="15624" width="5.57142857142857" style="368" customWidth="1"/>
    <col min="15625" max="15626" width="3.71428571428571" style="368" customWidth="1"/>
    <col min="15627" max="15627" width="22" style="368" customWidth="1"/>
    <col min="15628" max="15628" width="5.57142857142857" style="368" customWidth="1"/>
    <col min="15629" max="15630" width="3.71428571428571" style="368" customWidth="1"/>
    <col min="15631" max="15631" width="22" style="368" customWidth="1"/>
    <col min="15632" max="15633" width="15.7142857142857" style="368" customWidth="1"/>
    <col min="15634" max="15634" width="11.7142857142857" style="368" customWidth="1"/>
    <col min="15635" max="15635" width="6.42857142857143" style="368" customWidth="1"/>
    <col min="15636" max="15636" width="11.7142857142857" style="368" customWidth="1"/>
    <col min="15637" max="15637" width="0" style="368" hidden="1" customWidth="1"/>
    <col min="15638" max="15638" width="3.71428571428571" style="368" customWidth="1"/>
    <col min="15639" max="15639" width="11.1428571428571" style="368" customWidth="1"/>
    <col min="15640" max="15641" width="10.5714285714286" style="368"/>
    <col min="15642" max="15642" width="13.4285714285714" style="368" customWidth="1"/>
    <col min="15643" max="15862" width="10.5714285714286" style="368"/>
    <col min="15863" max="15870" width="0" style="368" hidden="1" customWidth="1"/>
    <col min="15871" max="15873" width="3.71428571428571" style="368" customWidth="1"/>
    <col min="15874" max="15874" width="12.7142857142857" style="368" customWidth="1"/>
    <col min="15875" max="15875" width="47.4285714285714" style="368" customWidth="1"/>
    <col min="15876" max="15876" width="5.57142857142857" style="368" customWidth="1"/>
    <col min="15877" max="15878" width="3.71428571428571" style="368" customWidth="1"/>
    <col min="15879" max="15879" width="22" style="368" customWidth="1"/>
    <col min="15880" max="15880" width="5.57142857142857" style="368" customWidth="1"/>
    <col min="15881" max="15882" width="3.71428571428571" style="368" customWidth="1"/>
    <col min="15883" max="15883" width="22" style="368" customWidth="1"/>
    <col min="15884" max="15884" width="5.57142857142857" style="368" customWidth="1"/>
    <col min="15885" max="15886" width="3.71428571428571" style="368" customWidth="1"/>
    <col min="15887" max="15887" width="22" style="368" customWidth="1"/>
    <col min="15888" max="15889" width="15.7142857142857" style="368" customWidth="1"/>
    <col min="15890" max="15890" width="11.7142857142857" style="368" customWidth="1"/>
    <col min="15891" max="15891" width="6.42857142857143" style="368" customWidth="1"/>
    <col min="15892" max="15892" width="11.7142857142857" style="368" customWidth="1"/>
    <col min="15893" max="15893" width="0" style="368" hidden="1" customWidth="1"/>
    <col min="15894" max="15894" width="3.71428571428571" style="368" customWidth="1"/>
    <col min="15895" max="15895" width="11.1428571428571" style="368" customWidth="1"/>
    <col min="15896" max="15897" width="10.5714285714286" style="368"/>
    <col min="15898" max="15898" width="13.4285714285714" style="368" customWidth="1"/>
    <col min="15899" max="16118" width="10.5714285714286" style="368"/>
    <col min="16119" max="16126" width="0" style="368" hidden="1" customWidth="1"/>
    <col min="16127" max="16129" width="3.71428571428571" style="368" customWidth="1"/>
    <col min="16130" max="16130" width="12.7142857142857" style="368" customWidth="1"/>
    <col min="16131" max="16131" width="47.4285714285714" style="368" customWidth="1"/>
    <col min="16132" max="16132" width="5.57142857142857" style="368" customWidth="1"/>
    <col min="16133" max="16134" width="3.71428571428571" style="368" customWidth="1"/>
    <col min="16135" max="16135" width="22" style="368" customWidth="1"/>
    <col min="16136" max="16136" width="5.57142857142857" style="368" customWidth="1"/>
    <col min="16137" max="16138" width="3.71428571428571" style="368" customWidth="1"/>
    <col min="16139" max="16139" width="22" style="368" customWidth="1"/>
    <col min="16140" max="16140" width="5.57142857142857" style="368" customWidth="1"/>
    <col min="16141" max="16142" width="3.71428571428571" style="368" customWidth="1"/>
    <col min="16143" max="16143" width="22" style="368" customWidth="1"/>
    <col min="16144" max="16145" width="15.7142857142857" style="368" customWidth="1"/>
    <col min="16146" max="16146" width="11.7142857142857" style="368" customWidth="1"/>
    <col min="16147" max="16147" width="6.42857142857143" style="368" customWidth="1"/>
    <col min="16148" max="16148" width="11.7142857142857" style="368" customWidth="1"/>
    <col min="16149" max="16149" width="0" style="368" hidden="1" customWidth="1"/>
    <col min="16150" max="16150" width="3.71428571428571" style="368" customWidth="1"/>
    <col min="16151" max="16151" width="11.1428571428571" style="368" customWidth="1"/>
    <col min="16152" max="16153" width="10.5714285714286" style="368"/>
    <col min="16154" max="16154" width="13.4285714285714" style="368" customWidth="1"/>
    <col min="16155" max="16384" width="10.5714285714286" style="368"/>
  </cols>
  <sheetData>
    <row r="1" ht="14.25" hidden="1"/>
    <row r="2" ht="14.25" hidden="1"/>
    <row r="3" ht="14.25" hidden="1"/>
    <row r="4" spans="10:31" ht="3" customHeight="1">
      <c r="J4" s="373"/>
      <c r="K4" s="373"/>
      <c r="L4" s="369"/>
      <c r="M4" s="369"/>
      <c r="N4" s="369"/>
      <c r="O4" s="369"/>
      <c r="P4" s="369"/>
      <c r="Q4" s="369"/>
      <c r="R4" s="369"/>
      <c r="S4" s="369"/>
      <c r="T4" s="369"/>
      <c r="U4" s="369"/>
      <c r="V4" s="369"/>
      <c r="W4" s="369"/>
      <c r="X4" s="369"/>
      <c r="Y4" s="369"/>
      <c r="Z4" s="376"/>
      <c r="AA4" s="376"/>
      <c r="AB4" s="376"/>
      <c r="AC4" s="376"/>
      <c r="AD4" s="376"/>
      <c r="AE4" s="369"/>
    </row>
    <row r="5" spans="10:31" ht="22.5" customHeight="1">
      <c r="J5" s="373"/>
      <c r="K5" s="373"/>
      <c r="L5" s="1172" t="s">
        <v>714</v>
      </c>
      <c r="M5" s="1172"/>
      <c r="N5" s="1172"/>
      <c r="O5" s="1172"/>
      <c r="P5" s="1172"/>
      <c r="Q5" s="1172"/>
      <c r="R5" s="1172"/>
      <c r="S5" s="1172"/>
      <c r="T5" s="1172"/>
      <c r="U5" s="470"/>
      <c r="V5" s="470"/>
      <c r="W5" s="415"/>
      <c r="X5" s="415"/>
      <c r="Y5" s="476"/>
      <c r="Z5" s="476"/>
      <c r="AA5" s="476"/>
      <c r="AB5" s="476"/>
      <c r="AC5" s="476"/>
      <c r="AD5" s="476"/>
      <c r="AE5" s="389"/>
    </row>
    <row r="6" spans="10:21" ht="3" customHeight="1">
      <c r="J6" s="373"/>
      <c r="K6" s="373"/>
      <c r="L6" s="369"/>
      <c r="M6" s="369"/>
      <c r="N6" s="369"/>
      <c r="O6" s="372"/>
      <c r="P6" s="372"/>
      <c r="Q6" s="372"/>
      <c r="R6" s="372"/>
      <c r="S6" s="372"/>
      <c r="T6" s="372"/>
      <c r="U6" s="369"/>
    </row>
    <row r="7" spans="1:28" s="668" customFormat="1" ht="5.25" hidden="1">
      <c r="A7" s="1042"/>
      <c r="B7" s="1042"/>
      <c r="C7" s="1042"/>
      <c r="D7" s="1042"/>
      <c r="E7" s="1042"/>
      <c r="F7" s="1042"/>
      <c r="G7" s="1042"/>
      <c r="H7" s="1042"/>
      <c r="L7" s="1092"/>
      <c r="M7" s="968"/>
      <c r="O7" s="1178"/>
      <c r="P7" s="1178"/>
      <c r="Q7" s="1178"/>
      <c r="R7" s="1178"/>
      <c r="S7" s="1178"/>
      <c r="T7" s="1178"/>
      <c r="U7" s="702"/>
      <c r="V7" s="702"/>
      <c r="X7" s="1042"/>
      <c r="Y7" s="1042"/>
      <c r="Z7" s="1042"/>
      <c r="AA7" s="1042"/>
      <c r="AB7" s="1042"/>
    </row>
    <row r="8" spans="1:37" s="383" customFormat="1" ht="18.75">
      <c r="A8" s="397"/>
      <c r="B8" s="397"/>
      <c r="C8" s="397"/>
      <c r="D8" s="397"/>
      <c r="E8" s="397"/>
      <c r="F8" s="397"/>
      <c r="G8" s="397"/>
      <c r="H8" s="397"/>
      <c r="L8" s="391"/>
      <c r="M8" s="1079" t="str">
        <f>"Дата подачи заявления об "&amp;IF(datePr_ch="","утверждении","изменении")&amp;" тарифов"</f>
        <v>Дата подачи заявления об утверждении тарифов</v>
      </c>
      <c r="N8" s="1179" t="str">
        <f>IF(datePr_ch="",IF(datePr="","",datePr),datePr_ch)</f>
        <v>25.04.2023</v>
      </c>
      <c r="O8" s="1179"/>
      <c r="P8" s="1179"/>
      <c r="Q8" s="1179"/>
      <c r="R8" s="1179"/>
      <c r="S8" s="1179"/>
      <c r="T8" s="1179"/>
      <c r="U8" s="557"/>
      <c r="V8" s="461"/>
      <c r="W8" s="461"/>
      <c r="X8" s="461"/>
      <c r="Y8" s="461"/>
      <c r="Z8" s="461"/>
      <c r="AA8" s="461"/>
      <c r="AH8" s="397"/>
      <c r="AI8" s="397"/>
      <c r="AJ8" s="397"/>
      <c r="AK8" s="397"/>
    </row>
    <row r="9" spans="1:37" s="383" customFormat="1" ht="18.75">
      <c r="A9" s="397"/>
      <c r="B9" s="397"/>
      <c r="C9" s="397"/>
      <c r="D9" s="397"/>
      <c r="E9" s="397"/>
      <c r="F9" s="397"/>
      <c r="G9" s="397"/>
      <c r="H9" s="397"/>
      <c r="L9" s="444"/>
      <c r="M9" s="1079" t="str">
        <f>"Номер подачи заявления об "&amp;IF(numberPr_ch="","утверждении","изменении")&amp;" тарифов"</f>
        <v>Номер подачи заявления об утверждении тарифов</v>
      </c>
      <c r="N9" s="1179" t="str">
        <f>IF(numberPr_ch="",IF(numberPr="","",numberPr),numberPr_ch)</f>
        <v>01-03/0106</v>
      </c>
      <c r="O9" s="1179"/>
      <c r="P9" s="1179"/>
      <c r="Q9" s="1179"/>
      <c r="R9" s="1179"/>
      <c r="S9" s="1179"/>
      <c r="T9" s="1179"/>
      <c r="U9" s="557"/>
      <c r="V9" s="461"/>
      <c r="W9" s="461"/>
      <c r="X9" s="461"/>
      <c r="Y9" s="461"/>
      <c r="Z9" s="461"/>
      <c r="AA9" s="461"/>
      <c r="AH9" s="397"/>
      <c r="AI9" s="397"/>
      <c r="AJ9" s="397"/>
      <c r="AK9" s="397"/>
    </row>
    <row r="10" spans="1:28" s="668" customFormat="1" ht="5.25" hidden="1">
      <c r="A10" s="1042"/>
      <c r="B10" s="1042"/>
      <c r="C10" s="1042"/>
      <c r="D10" s="1042"/>
      <c r="E10" s="1042"/>
      <c r="F10" s="1042"/>
      <c r="G10" s="1042"/>
      <c r="H10" s="1042"/>
      <c r="L10" s="1092"/>
      <c r="M10" s="968"/>
      <c r="O10" s="1178"/>
      <c r="P10" s="1178"/>
      <c r="Q10" s="1178"/>
      <c r="R10" s="1178"/>
      <c r="S10" s="1178"/>
      <c r="T10" s="1178"/>
      <c r="U10" s="702"/>
      <c r="V10" s="702"/>
      <c r="X10" s="1042"/>
      <c r="Y10" s="1042"/>
      <c r="Z10" s="1042"/>
      <c r="AA10" s="1042"/>
      <c r="AB10" s="1042"/>
    </row>
    <row r="11" spans="1:37" s="657" customFormat="1" ht="18.75" hidden="1">
      <c r="A11" s="658"/>
      <c r="B11" s="658"/>
      <c r="C11" s="658"/>
      <c r="D11" s="658"/>
      <c r="E11" s="658"/>
      <c r="F11" s="658"/>
      <c r="G11" s="658"/>
      <c r="H11" s="658"/>
      <c r="L11" s="646"/>
      <c r="M11" s="635"/>
      <c r="N11" s="634"/>
      <c r="O11" s="634"/>
      <c r="P11" s="634"/>
      <c r="Q11" s="634"/>
      <c r="R11" s="634"/>
      <c r="S11" s="634"/>
      <c r="T11" s="634"/>
      <c r="U11" s="557"/>
      <c r="Z11" s="656" t="s">
        <v>605</v>
      </c>
      <c r="AA11" s="656" t="s">
        <v>606</v>
      </c>
      <c r="AH11" s="658"/>
      <c r="AI11" s="658"/>
      <c r="AJ11" s="658"/>
      <c r="AK11" s="658"/>
    </row>
    <row r="12" spans="1:37" s="383" customFormat="1" ht="11.25" hidden="1">
      <c r="A12" s="397"/>
      <c r="B12" s="397"/>
      <c r="C12" s="397"/>
      <c r="D12" s="397"/>
      <c r="E12" s="397"/>
      <c r="F12" s="397"/>
      <c r="G12" s="397"/>
      <c r="H12" s="397"/>
      <c r="L12" s="1173"/>
      <c r="M12" s="1173"/>
      <c r="N12" s="458"/>
      <c r="O12" s="1205"/>
      <c r="P12" s="1205"/>
      <c r="Q12" s="1205"/>
      <c r="R12" s="1205"/>
      <c r="S12" s="1205"/>
      <c r="T12" s="1205"/>
      <c r="U12" s="378"/>
      <c r="AE12" s="395" t="s">
        <v>356</v>
      </c>
      <c r="AH12" s="397"/>
      <c r="AI12" s="397"/>
      <c r="AJ12" s="397"/>
      <c r="AK12" s="397"/>
    </row>
    <row r="13" spans="10:31" ht="14.25">
      <c r="J13" s="373"/>
      <c r="K13" s="373"/>
      <c r="L13" s="369"/>
      <c r="M13" s="369"/>
      <c r="N13" s="369"/>
      <c r="O13" s="1199"/>
      <c r="P13" s="1199"/>
      <c r="Q13" s="1199"/>
      <c r="R13" s="1199"/>
      <c r="S13" s="1199"/>
      <c r="T13" s="1199"/>
      <c r="U13" s="490"/>
      <c r="Z13" s="1199"/>
      <c r="AA13" s="1199"/>
      <c r="AB13" s="1199"/>
      <c r="AC13" s="1199"/>
      <c r="AD13" s="1199"/>
      <c r="AE13" s="1199"/>
    </row>
    <row r="14" spans="10:33" ht="14.25">
      <c r="J14" s="373"/>
      <c r="K14" s="373"/>
      <c r="L14" s="1118" t="s">
        <v>422</v>
      </c>
      <c r="M14" s="1118"/>
      <c r="N14" s="1118"/>
      <c r="O14" s="1118"/>
      <c r="P14" s="1118"/>
      <c r="Q14" s="1118"/>
      <c r="R14" s="1118"/>
      <c r="S14" s="1118"/>
      <c r="T14" s="1118"/>
      <c r="U14" s="1118"/>
      <c r="V14" s="1118"/>
      <c r="W14" s="1118"/>
      <c r="X14" s="1118"/>
      <c r="Y14" s="1118"/>
      <c r="Z14" s="1118"/>
      <c r="AA14" s="1118"/>
      <c r="AB14" s="1118"/>
      <c r="AC14" s="1118"/>
      <c r="AD14" s="1118"/>
      <c r="AE14" s="1118"/>
      <c r="AF14" s="1118"/>
      <c r="AG14" s="1118" t="s">
        <v>423</v>
      </c>
    </row>
    <row r="15" spans="10:33" ht="14.25" customHeight="1">
      <c r="J15" s="373"/>
      <c r="K15" s="373"/>
      <c r="L15" s="1186" t="s">
        <v>87</v>
      </c>
      <c r="M15" s="1186" t="s">
        <v>588</v>
      </c>
      <c r="N15" s="1211" t="s">
        <v>567</v>
      </c>
      <c r="O15" s="1211"/>
      <c r="P15" s="1211"/>
      <c r="Q15" s="1211"/>
      <c r="R15" s="1211" t="s">
        <v>568</v>
      </c>
      <c r="S15" s="1211"/>
      <c r="T15" s="1211"/>
      <c r="U15" s="1211"/>
      <c r="V15" s="1211" t="s">
        <v>569</v>
      </c>
      <c r="W15" s="1211"/>
      <c r="X15" s="1211"/>
      <c r="Y15" s="1211"/>
      <c r="Z15" s="1186" t="s">
        <v>574</v>
      </c>
      <c r="AA15" s="1186"/>
      <c r="AB15" s="1186"/>
      <c r="AC15" s="1186"/>
      <c r="AD15" s="1186"/>
      <c r="AE15" s="1186" t="s">
        <v>324</v>
      </c>
      <c r="AF15" s="1198" t="s">
        <v>259</v>
      </c>
      <c r="AG15" s="1118"/>
    </row>
    <row r="16" spans="1:37" s="415" customFormat="1" ht="27.75" customHeight="1">
      <c r="A16" s="476"/>
      <c r="B16" s="476"/>
      <c r="C16" s="476"/>
      <c r="D16" s="476"/>
      <c r="E16" s="476"/>
      <c r="F16" s="476"/>
      <c r="G16" s="482"/>
      <c r="H16" s="482"/>
      <c r="I16" s="423"/>
      <c r="J16" s="421"/>
      <c r="K16" s="421"/>
      <c r="L16" s="1186"/>
      <c r="M16" s="1186"/>
      <c r="N16" s="1211"/>
      <c r="O16" s="1211"/>
      <c r="P16" s="1211"/>
      <c r="Q16" s="1211"/>
      <c r="R16" s="1211"/>
      <c r="S16" s="1211"/>
      <c r="T16" s="1211"/>
      <c r="U16" s="1211"/>
      <c r="V16" s="1211"/>
      <c r="W16" s="1211"/>
      <c r="X16" s="1211"/>
      <c r="Y16" s="1211"/>
      <c r="Z16" s="1118" t="s">
        <v>591</v>
      </c>
      <c r="AA16" s="1118"/>
      <c r="AB16" s="1118" t="s">
        <v>585</v>
      </c>
      <c r="AC16" s="1118"/>
      <c r="AD16" s="1118"/>
      <c r="AE16" s="1186"/>
      <c r="AF16" s="1198"/>
      <c r="AG16" s="1118"/>
      <c r="AH16" s="476"/>
      <c r="AI16" s="476"/>
      <c r="AJ16" s="476"/>
      <c r="AK16" s="476"/>
    </row>
    <row r="17" spans="10:33" ht="14.25" customHeight="1">
      <c r="J17" s="373"/>
      <c r="K17" s="373"/>
      <c r="L17" s="1186"/>
      <c r="M17" s="1186"/>
      <c r="N17" s="1211"/>
      <c r="O17" s="1211"/>
      <c r="P17" s="1211"/>
      <c r="Q17" s="1211"/>
      <c r="R17" s="1211"/>
      <c r="S17" s="1211"/>
      <c r="T17" s="1211"/>
      <c r="U17" s="1211"/>
      <c r="V17" s="1211"/>
      <c r="W17" s="1211"/>
      <c r="X17" s="1211"/>
      <c r="Y17" s="1211"/>
      <c r="Z17" s="426" t="s">
        <v>589</v>
      </c>
      <c r="AA17" s="426" t="s">
        <v>590</v>
      </c>
      <c r="AB17" s="428" t="s">
        <v>258</v>
      </c>
      <c r="AC17" s="1206" t="s">
        <v>257</v>
      </c>
      <c r="AD17" s="1206"/>
      <c r="AE17" s="1186"/>
      <c r="AF17" s="1198"/>
      <c r="AG17" s="1118"/>
    </row>
    <row r="18" spans="10:33" ht="14.25">
      <c r="J18" s="373"/>
      <c r="K18" s="381">
        <v>1</v>
      </c>
      <c r="L18" s="370" t="s">
        <v>88</v>
      </c>
      <c r="M18" s="370" t="s">
        <v>47</v>
      </c>
      <c r="N18" s="1212">
        <f ca="1">OFFSET(N18,0,-1)+1</f>
        <v>3</v>
      </c>
      <c r="O18" s="1212"/>
      <c r="P18" s="1212"/>
      <c r="Q18" s="1212"/>
      <c r="R18" s="1212">
        <f ca="1">OFFSET(N18,0,0)+1</f>
        <v>4</v>
      </c>
      <c r="S18" s="1212"/>
      <c r="T18" s="1212"/>
      <c r="U18" s="1212"/>
      <c r="V18" s="562"/>
      <c r="W18" s="562"/>
      <c r="X18" s="562"/>
      <c r="Y18" s="563">
        <f ca="1">OFFSET(R18,0,0)+1</f>
        <v>5</v>
      </c>
      <c r="Z18" s="379">
        <f ca="1">OFFSET(Z18,0,-1)+1</f>
        <v>6</v>
      </c>
      <c r="AA18" s="379">
        <f ca="1">OFFSET(AA18,0,-1)+1</f>
        <v>7</v>
      </c>
      <c r="AB18" s="379">
        <f ca="1">OFFSET(AB18,0,-1)+1</f>
        <v>8</v>
      </c>
      <c r="AC18" s="1212">
        <f ca="1">OFFSET(AC18,0,-1)+1</f>
        <v>9</v>
      </c>
      <c r="AD18" s="1212"/>
      <c r="AE18" s="379">
        <f ca="1">OFFSET(AE18,0,-2)+1</f>
        <v>10</v>
      </c>
      <c r="AF18" s="415"/>
      <c r="AG18" s="379">
        <f ca="1">OFFSET(AG18,0,-2)+1</f>
        <v>11</v>
      </c>
    </row>
    <row r="19" spans="1:33" ht="22.5">
      <c r="A19" s="1157">
        <v>1</v>
      </c>
      <c r="B19" s="885"/>
      <c r="C19" s="885"/>
      <c r="D19" s="885"/>
      <c r="E19" s="885"/>
      <c r="F19" s="878"/>
      <c r="G19" s="884"/>
      <c r="H19" s="884"/>
      <c r="I19" s="866"/>
      <c r="J19" s="865"/>
      <c r="K19" s="865"/>
      <c r="L19" s="484">
        <f>mergeValue(A19)</f>
        <v>1</v>
      </c>
      <c r="M19" s="532" t="s">
        <v>18</v>
      </c>
      <c r="N19" s="1213"/>
      <c r="O19" s="1213"/>
      <c r="P19" s="1213"/>
      <c r="Q19" s="1213"/>
      <c r="R19" s="1213"/>
      <c r="S19" s="1213"/>
      <c r="T19" s="1213"/>
      <c r="U19" s="1213"/>
      <c r="V19" s="1213"/>
      <c r="W19" s="1213"/>
      <c r="X19" s="1213"/>
      <c r="Y19" s="1213"/>
      <c r="Z19" s="1213"/>
      <c r="AA19" s="1213"/>
      <c r="AB19" s="1213"/>
      <c r="AC19" s="1213"/>
      <c r="AD19" s="1213"/>
      <c r="AE19" s="1213"/>
      <c r="AF19" s="1213"/>
      <c r="AG19" s="472" t="s">
        <v>687</v>
      </c>
    </row>
    <row r="20" spans="1:33" ht="22.5">
      <c r="A20" s="1157"/>
      <c r="B20" s="1157">
        <v>1</v>
      </c>
      <c r="C20" s="885"/>
      <c r="D20" s="885"/>
      <c r="E20" s="885"/>
      <c r="F20" s="878"/>
      <c r="G20" s="887"/>
      <c r="H20" s="888"/>
      <c r="I20" s="867"/>
      <c r="J20" s="862"/>
      <c r="K20" s="860"/>
      <c r="L20" s="484" t="str">
        <f>mergeValue(A20)&amp;"."&amp;mergeValue(B20)</f>
        <v>1.1</v>
      </c>
      <c r="M20" s="438" t="s">
        <v>14</v>
      </c>
      <c r="N20" s="1214"/>
      <c r="O20" s="1214"/>
      <c r="P20" s="1214"/>
      <c r="Q20" s="1214"/>
      <c r="R20" s="1214"/>
      <c r="S20" s="1214"/>
      <c r="T20" s="1214"/>
      <c r="U20" s="1214"/>
      <c r="V20" s="1214"/>
      <c r="W20" s="1214"/>
      <c r="X20" s="1214"/>
      <c r="Y20" s="1214"/>
      <c r="Z20" s="1214"/>
      <c r="AA20" s="1214"/>
      <c r="AB20" s="1214"/>
      <c r="AC20" s="1214"/>
      <c r="AD20" s="1214"/>
      <c r="AE20" s="1214"/>
      <c r="AF20" s="1214"/>
      <c r="AG20" s="472" t="s">
        <v>436</v>
      </c>
    </row>
    <row r="21" spans="1:33" ht="22.5">
      <c r="A21" s="1157"/>
      <c r="B21" s="1157"/>
      <c r="C21" s="1157">
        <v>1</v>
      </c>
      <c r="D21" s="885"/>
      <c r="E21" s="885"/>
      <c r="F21" s="878"/>
      <c r="G21" s="887"/>
      <c r="H21" s="888"/>
      <c r="I21" s="867"/>
      <c r="J21" s="862"/>
      <c r="K21" s="860"/>
      <c r="L21" s="484" t="str">
        <f>mergeValue(A21)&amp;"."&amp;mergeValue(B21)&amp;"."&amp;mergeValue(C21)</f>
        <v>1.1.1</v>
      </c>
      <c r="M21" s="439" t="s">
        <v>6</v>
      </c>
      <c r="N21" s="1214"/>
      <c r="O21" s="1214"/>
      <c r="P21" s="1214"/>
      <c r="Q21" s="1214"/>
      <c r="R21" s="1214"/>
      <c r="S21" s="1214"/>
      <c r="T21" s="1214"/>
      <c r="U21" s="1214"/>
      <c r="V21" s="1214"/>
      <c r="W21" s="1214"/>
      <c r="X21" s="1214"/>
      <c r="Y21" s="1214"/>
      <c r="Z21" s="1214"/>
      <c r="AA21" s="1214"/>
      <c r="AB21" s="1214"/>
      <c r="AC21" s="1214"/>
      <c r="AD21" s="1214"/>
      <c r="AE21" s="1214"/>
      <c r="AF21" s="1214"/>
      <c r="AG21" s="472" t="s">
        <v>570</v>
      </c>
    </row>
    <row r="22" spans="1:33" ht="15" customHeight="1">
      <c r="A22" s="1157"/>
      <c r="B22" s="1157"/>
      <c r="C22" s="1157"/>
      <c r="D22" s="1157">
        <v>1</v>
      </c>
      <c r="E22" s="885"/>
      <c r="F22" s="878"/>
      <c r="G22" s="887"/>
      <c r="H22" s="888"/>
      <c r="I22" s="867"/>
      <c r="J22" s="862"/>
      <c r="K22" s="860"/>
      <c r="L22" s="484" t="str">
        <f>mergeValue(A22)&amp;"."&amp;mergeValue(B22)&amp;"."&amp;mergeValue(C22)&amp;"."&amp;mergeValue(D22)</f>
        <v>1.1.1.1</v>
      </c>
      <c r="M22" s="440" t="s">
        <v>20</v>
      </c>
      <c r="N22" s="1214"/>
      <c r="O22" s="1214"/>
      <c r="P22" s="1214"/>
      <c r="Q22" s="1214"/>
      <c r="R22" s="1214"/>
      <c r="S22" s="1214"/>
      <c r="T22" s="1214"/>
      <c r="U22" s="1214"/>
      <c r="V22" s="1214"/>
      <c r="W22" s="1214"/>
      <c r="X22" s="1214"/>
      <c r="Y22" s="1214"/>
      <c r="Z22" s="1214"/>
      <c r="AA22" s="1214"/>
      <c r="AB22" s="1214"/>
      <c r="AC22" s="1214"/>
      <c r="AD22" s="1214"/>
      <c r="AE22" s="1214"/>
      <c r="AF22" s="1214"/>
      <c r="AG22" s="472" t="s">
        <v>593</v>
      </c>
    </row>
    <row r="23" spans="1:37" ht="20.1" customHeight="1">
      <c r="A23" s="1157"/>
      <c r="B23" s="1157"/>
      <c r="C23" s="1157"/>
      <c r="D23" s="1157"/>
      <c r="E23" s="1157">
        <v>1</v>
      </c>
      <c r="F23" s="878"/>
      <c r="G23" s="887"/>
      <c r="H23" s="888"/>
      <c r="I23" s="889"/>
      <c r="J23" s="879"/>
      <c r="K23" s="1117"/>
      <c r="L23" s="1217" t="str">
        <f>mergeValue(A23)&amp;"."&amp;mergeValue(B23)&amp;"."&amp;mergeValue(C23)&amp;"."&amp;mergeValue(D23)&amp;"."&amp;mergeValue(E23)</f>
        <v>1.1.1.1.1</v>
      </c>
      <c r="M23" s="1218"/>
      <c r="N23" s="1165" t="s">
        <v>81</v>
      </c>
      <c r="O23" s="1224"/>
      <c r="P23" s="1222">
        <v>1</v>
      </c>
      <c r="Q23" s="1215"/>
      <c r="R23" s="1165" t="s">
        <v>81</v>
      </c>
      <c r="S23" s="1224"/>
      <c r="T23" s="1222">
        <v>1</v>
      </c>
      <c r="U23" s="1215"/>
      <c r="V23" s="1165" t="s">
        <v>81</v>
      </c>
      <c r="W23" s="453"/>
      <c r="X23" s="431">
        <v>1</v>
      </c>
      <c r="Y23" s="964"/>
      <c r="Z23" s="560"/>
      <c r="AA23" s="560"/>
      <c r="AB23" s="1163"/>
      <c r="AC23" s="1165" t="s">
        <v>80</v>
      </c>
      <c r="AD23" s="1163"/>
      <c r="AE23" s="1165" t="s">
        <v>81</v>
      </c>
      <c r="AF23" s="469"/>
      <c r="AG23" s="1219" t="s">
        <v>592</v>
      </c>
      <c r="AH23" s="392" t="str">
        <f>strCheckDate(Z24:AF24)</f>
        <v/>
      </c>
      <c r="AI23" s="396" t="str">
        <f>IF(AND(COUNTIF(AJ18:AJ27,AJ23)&gt;1,AJ23&lt;&gt;""),"ErrUnique:HasDoubleConn","")</f>
        <v/>
      </c>
      <c r="AJ23" s="396"/>
      <c r="AK23" s="396"/>
    </row>
    <row r="24" spans="1:37" ht="20.1" customHeight="1">
      <c r="A24" s="1157"/>
      <c r="B24" s="1157"/>
      <c r="C24" s="1157"/>
      <c r="D24" s="1157"/>
      <c r="E24" s="1157"/>
      <c r="F24" s="878"/>
      <c r="G24" s="887"/>
      <c r="H24" s="888"/>
      <c r="I24" s="889"/>
      <c r="J24" s="879"/>
      <c r="K24" s="1117"/>
      <c r="L24" s="1217"/>
      <c r="M24" s="1218"/>
      <c r="N24" s="1165"/>
      <c r="O24" s="1224"/>
      <c r="P24" s="1222"/>
      <c r="Q24" s="1223"/>
      <c r="R24" s="1165"/>
      <c r="S24" s="1224"/>
      <c r="T24" s="1222"/>
      <c r="U24" s="1216"/>
      <c r="V24" s="1165"/>
      <c r="W24" s="492"/>
      <c r="X24" s="457"/>
      <c r="Y24" s="457"/>
      <c r="Z24" s="463"/>
      <c r="AA24" s="494" t="str">
        <f>AB23&amp;"-"&amp;AD23</f>
        <v>-</v>
      </c>
      <c r="AB24" s="1164"/>
      <c r="AC24" s="1165"/>
      <c r="AD24" s="1164"/>
      <c r="AE24" s="1165"/>
      <c r="AF24" s="561"/>
      <c r="AG24" s="1220"/>
      <c r="AI24" s="396"/>
      <c r="AJ24" s="396"/>
      <c r="AK24" s="396"/>
    </row>
    <row r="25" spans="1:37" ht="20.1" customHeight="1">
      <c r="A25" s="1157"/>
      <c r="B25" s="1157"/>
      <c r="C25" s="1157"/>
      <c r="D25" s="1157"/>
      <c r="E25" s="1157"/>
      <c r="F25" s="878"/>
      <c r="G25" s="887"/>
      <c r="H25" s="888"/>
      <c r="I25" s="889"/>
      <c r="J25" s="879"/>
      <c r="K25" s="1117"/>
      <c r="L25" s="1217"/>
      <c r="M25" s="1218"/>
      <c r="N25" s="1165"/>
      <c r="O25" s="1224"/>
      <c r="P25" s="1222"/>
      <c r="Q25" s="1216"/>
      <c r="R25" s="1165"/>
      <c r="S25" s="493"/>
      <c r="T25" s="450"/>
      <c r="U25" s="457"/>
      <c r="V25" s="462"/>
      <c r="W25" s="462"/>
      <c r="X25" s="462"/>
      <c r="Y25" s="462"/>
      <c r="Z25" s="463"/>
      <c r="AA25" s="463"/>
      <c r="AB25" s="464"/>
      <c r="AC25" s="456"/>
      <c r="AD25" s="456"/>
      <c r="AE25" s="464"/>
      <c r="AF25" s="456"/>
      <c r="AG25" s="1220"/>
      <c r="AI25" s="396"/>
      <c r="AJ25" s="396"/>
      <c r="AK25" s="396"/>
    </row>
    <row r="26" spans="1:37" ht="20.1" customHeight="1">
      <c r="A26" s="1157"/>
      <c r="B26" s="1157"/>
      <c r="C26" s="1157"/>
      <c r="D26" s="1157"/>
      <c r="E26" s="1157"/>
      <c r="F26" s="878"/>
      <c r="G26" s="887"/>
      <c r="H26" s="888"/>
      <c r="I26" s="889"/>
      <c r="J26" s="879"/>
      <c r="K26" s="1117"/>
      <c r="L26" s="1217"/>
      <c r="M26" s="1218"/>
      <c r="N26" s="1165"/>
      <c r="O26" s="465"/>
      <c r="P26" s="467"/>
      <c r="Q26" s="466"/>
      <c r="R26" s="462"/>
      <c r="S26" s="462"/>
      <c r="T26" s="462"/>
      <c r="U26" s="462"/>
      <c r="V26" s="462"/>
      <c r="W26" s="462"/>
      <c r="X26" s="462"/>
      <c r="Y26" s="462"/>
      <c r="Z26" s="463"/>
      <c r="AA26" s="463"/>
      <c r="AB26" s="464"/>
      <c r="AC26" s="456"/>
      <c r="AD26" s="456"/>
      <c r="AE26" s="464"/>
      <c r="AF26" s="456"/>
      <c r="AG26" s="1220"/>
      <c r="AI26" s="396"/>
      <c r="AJ26" s="396"/>
      <c r="AK26" s="396"/>
    </row>
    <row r="27" spans="1:37" s="367" customFormat="1" ht="15" customHeight="1">
      <c r="A27" s="1157"/>
      <c r="B27" s="1157"/>
      <c r="C27" s="1157"/>
      <c r="D27" s="1157"/>
      <c r="E27" s="886"/>
      <c r="F27" s="880"/>
      <c r="G27" s="882"/>
      <c r="H27" s="880"/>
      <c r="I27" s="889"/>
      <c r="J27" s="879"/>
      <c r="K27" s="873"/>
      <c r="L27" s="430"/>
      <c r="M27" s="443" t="s">
        <v>4</v>
      </c>
      <c r="N27" s="443"/>
      <c r="O27" s="443"/>
      <c r="P27" s="443"/>
      <c r="Q27" s="443"/>
      <c r="R27" s="443"/>
      <c r="S27" s="443"/>
      <c r="T27" s="443"/>
      <c r="U27" s="443"/>
      <c r="V27" s="443"/>
      <c r="W27" s="443"/>
      <c r="X27" s="443"/>
      <c r="Y27" s="443"/>
      <c r="Z27" s="443"/>
      <c r="AA27" s="443"/>
      <c r="AB27" s="443"/>
      <c r="AC27" s="443"/>
      <c r="AD27" s="443"/>
      <c r="AE27" s="443"/>
      <c r="AF27" s="443"/>
      <c r="AG27" s="1221"/>
      <c r="AH27" s="393"/>
      <c r="AI27" s="393"/>
      <c r="AJ27" s="171"/>
      <c r="AK27" s="171"/>
    </row>
    <row r="28" spans="1:37" s="367" customFormat="1" ht="15" customHeight="1">
      <c r="A28" s="1157"/>
      <c r="B28" s="1157"/>
      <c r="C28" s="1157"/>
      <c r="D28" s="886"/>
      <c r="E28" s="886"/>
      <c r="F28" s="880"/>
      <c r="G28" s="887"/>
      <c r="H28" s="880"/>
      <c r="I28" s="873"/>
      <c r="J28" s="864"/>
      <c r="K28" s="873"/>
      <c r="L28" s="430"/>
      <c r="M28" s="442" t="s">
        <v>15</v>
      </c>
      <c r="N28" s="442"/>
      <c r="O28" s="442"/>
      <c r="P28" s="442"/>
      <c r="Q28" s="442"/>
      <c r="R28" s="442"/>
      <c r="S28" s="442"/>
      <c r="T28" s="442"/>
      <c r="U28" s="442"/>
      <c r="V28" s="442"/>
      <c r="W28" s="442"/>
      <c r="X28" s="442"/>
      <c r="Y28" s="442"/>
      <c r="Z28" s="442"/>
      <c r="AA28" s="442"/>
      <c r="AB28" s="442"/>
      <c r="AC28" s="442"/>
      <c r="AD28" s="442"/>
      <c r="AE28" s="442"/>
      <c r="AF28" s="456"/>
      <c r="AG28" s="452"/>
      <c r="AH28" s="393"/>
      <c r="AI28" s="393"/>
      <c r="AJ28" s="171"/>
      <c r="AK28" s="171"/>
    </row>
    <row r="29" spans="1:37" s="367" customFormat="1" ht="15" customHeight="1">
      <c r="A29" s="1157"/>
      <c r="B29" s="1157"/>
      <c r="C29" s="886"/>
      <c r="D29" s="886"/>
      <c r="E29" s="886"/>
      <c r="F29" s="880"/>
      <c r="G29" s="887"/>
      <c r="H29" s="880"/>
      <c r="I29" s="873"/>
      <c r="J29" s="864"/>
      <c r="K29" s="873"/>
      <c r="L29" s="430"/>
      <c r="M29" s="441" t="s">
        <v>16</v>
      </c>
      <c r="N29" s="441"/>
      <c r="O29" s="441"/>
      <c r="P29" s="441"/>
      <c r="Q29" s="441"/>
      <c r="R29" s="441"/>
      <c r="S29" s="441"/>
      <c r="T29" s="441"/>
      <c r="U29" s="441"/>
      <c r="V29" s="441"/>
      <c r="W29" s="441"/>
      <c r="X29" s="441"/>
      <c r="Y29" s="441"/>
      <c r="Z29" s="437"/>
      <c r="AA29" s="437"/>
      <c r="AB29" s="464"/>
      <c r="AC29" s="456"/>
      <c r="AD29" s="455"/>
      <c r="AE29" s="441"/>
      <c r="AF29" s="456"/>
      <c r="AG29" s="452"/>
      <c r="AH29" s="393"/>
      <c r="AI29" s="393"/>
      <c r="AJ29" s="393"/>
      <c r="AK29" s="393"/>
    </row>
    <row r="30" spans="1:37" s="367" customFormat="1" ht="15" customHeight="1">
      <c r="A30" s="1157"/>
      <c r="B30" s="886"/>
      <c r="C30" s="886"/>
      <c r="D30" s="886"/>
      <c r="E30" s="886"/>
      <c r="F30" s="880"/>
      <c r="G30" s="887"/>
      <c r="H30" s="880"/>
      <c r="I30" s="873"/>
      <c r="J30" s="864"/>
      <c r="K30" s="873"/>
      <c r="L30" s="430"/>
      <c r="M30" s="450" t="s">
        <v>17</v>
      </c>
      <c r="N30" s="450"/>
      <c r="O30" s="450"/>
      <c r="P30" s="450"/>
      <c r="Q30" s="450"/>
      <c r="R30" s="450"/>
      <c r="S30" s="450"/>
      <c r="T30" s="450"/>
      <c r="U30" s="450"/>
      <c r="V30" s="450"/>
      <c r="W30" s="450"/>
      <c r="X30" s="450"/>
      <c r="Y30" s="450"/>
      <c r="Z30" s="437"/>
      <c r="AA30" s="437"/>
      <c r="AB30" s="464"/>
      <c r="AC30" s="456"/>
      <c r="AD30" s="455"/>
      <c r="AE30" s="441"/>
      <c r="AF30" s="456"/>
      <c r="AG30" s="452"/>
      <c r="AH30" s="393"/>
      <c r="AI30" s="393"/>
      <c r="AJ30" s="393"/>
      <c r="AK30" s="393"/>
    </row>
    <row r="31" spans="1:37" s="367" customFormat="1" ht="15" customHeight="1">
      <c r="A31" s="859"/>
      <c r="B31" s="859"/>
      <c r="C31" s="859"/>
      <c r="D31" s="859"/>
      <c r="E31" s="859"/>
      <c r="F31" s="859"/>
      <c r="G31" s="872"/>
      <c r="H31" s="873"/>
      <c r="I31" s="863"/>
      <c r="J31" s="864"/>
      <c r="K31" s="859"/>
      <c r="L31" s="430"/>
      <c r="M31" s="457" t="s">
        <v>293</v>
      </c>
      <c r="N31" s="457"/>
      <c r="O31" s="457"/>
      <c r="P31" s="457"/>
      <c r="Q31" s="457"/>
      <c r="R31" s="457"/>
      <c r="S31" s="457"/>
      <c r="T31" s="457"/>
      <c r="U31" s="457"/>
      <c r="V31" s="457"/>
      <c r="W31" s="457"/>
      <c r="X31" s="457"/>
      <c r="Y31" s="457"/>
      <c r="Z31" s="437"/>
      <c r="AA31" s="437"/>
      <c r="AB31" s="464"/>
      <c r="AC31" s="456"/>
      <c r="AD31" s="455"/>
      <c r="AE31" s="441"/>
      <c r="AF31" s="456"/>
      <c r="AG31" s="452"/>
      <c r="AH31" s="393"/>
      <c r="AI31" s="393"/>
      <c r="AJ31" s="393"/>
      <c r="AK31" s="393"/>
    </row>
    <row r="33" spans="12:37" ht="102" customHeight="1">
      <c r="L33" s="1">
        <v>1</v>
      </c>
      <c r="M33" s="1150" t="s">
        <v>716</v>
      </c>
      <c r="N33" s="1150"/>
      <c r="O33" s="1150"/>
      <c r="P33" s="1150"/>
      <c r="Q33" s="1150"/>
      <c r="R33" s="1150"/>
      <c r="S33" s="1150"/>
      <c r="T33" s="1150"/>
      <c r="U33" s="1150"/>
      <c r="V33" s="1150"/>
      <c r="W33" s="1150"/>
      <c r="X33" s="1150"/>
      <c r="Y33" s="1150"/>
      <c r="Z33" s="1150"/>
      <c r="AA33" s="1150"/>
      <c r="AB33" s="1150"/>
      <c r="AC33" s="1150"/>
      <c r="AD33" s="1150"/>
      <c r="AE33" s="1150"/>
      <c r="AF33" s="1150"/>
      <c r="AG33" s="1150"/>
      <c r="AH33" s="398"/>
      <c r="AI33" s="398"/>
      <c r="AJ33" s="398"/>
      <c r="AK33" s="398"/>
    </row>
    <row r="34" spans="12:37" ht="14.25" customHeight="1">
      <c r="L34" s="405"/>
      <c r="M34" s="406"/>
      <c r="N34" s="406"/>
      <c r="O34" s="406"/>
      <c r="P34" s="406"/>
      <c r="Q34" s="406"/>
      <c r="R34" s="406"/>
      <c r="S34" s="406"/>
      <c r="T34" s="406"/>
      <c r="U34" s="406"/>
      <c r="V34" s="406"/>
      <c r="W34" s="406"/>
      <c r="X34" s="406"/>
      <c r="Y34" s="406"/>
      <c r="Z34" s="409"/>
      <c r="AA34" s="409"/>
      <c r="AB34" s="409"/>
      <c r="AC34" s="409"/>
      <c r="AD34" s="409"/>
      <c r="AE34" s="409"/>
      <c r="AF34" s="409"/>
      <c r="AG34" s="409"/>
      <c r="AH34" s="410"/>
      <c r="AI34" s="410"/>
      <c r="AJ34" s="410"/>
      <c r="AK34" s="410"/>
    </row>
  </sheetData>
  <sheetProtection password="FA9C" sheet="1" objects="1" scenarios="1" formatColumns="0" formatRows="0"/>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14">
    <dataValidation allowBlank="1" prompt="Для выбора выполните двойной щелчок левой клавиши мыши по соответствующей ячейке." sqref="IX27:JS31 ST27:TO31 ACP27:ADK31 AML27:ANG31 AWH27:AXC31 BGD27:BGY31 BPZ27:BQU31 BZV27:CAQ31 CJR27:CKM31 CTN27:CUI31 DDJ27:DEE31 DNF27:DOA31 DXB27:DXW31 EGX27:EHS31 EQT27:ERO31 FAP27:FBK31 FKL27:FLG31 FUH27:FVC31 GED27:GEY31 GNZ27:GOU31 GXV27:GYQ31 HHR27:HIM31 HRN27:HSI31 IBJ27:ICE31 ILF27:IMA31 IVB27:IVW31 JEX27:JFS31 JOT27:JPO31 JYP27:JZK31 KIL27:KJG31 KSH27:KTC31 LCD27:LCY31 LLZ27:LMU31 LVV27:LWQ31 MFR27:MGM31 MPN27:MQI31 MZJ27:NAE31 NJF27:NKA31 NTB27:NTW31 OCX27:ODS31 OMT27:ONO31 OWP27:OXK31 PGL27:PHG31 PQH27:PRC31 QAD27:QAY31 QJZ27:QKU31 QTV27:QUQ31 RDR27:REM31 RNN27:ROI31 RXJ27:RYE31 SHF27:SIA31 SRB27:SRW31 TAX27:TBS31 TKT27:TLO31 TUP27:TVK31 UEL27:UFG31 UOH27:UPC31 UYD27:UYY31 VHZ27:VIU31 VRV27:VSQ31 WBR27:WCM31 WLN27:WMI31 WVJ27:WWE31 L65563:AG65567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L131099:AG131103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L196635:AG196639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L262171:AG262175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L327707:AG327711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L393243:AG393247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L458779:AG458783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L524315:AG524319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L589851:AG589855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L655387:AG655391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L720923:AG720927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L786459:AG786463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L851995:AG851999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L917531:AG917535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L983067:AG983071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WVJ983067:WWE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B23:AB24 AD23:AD24 JN23:JN24 JP23:JP24 TJ23:TJ24 TL23:TL24 ADF23:ADF24 ADH23:ADH24 ANB23:ANB24 AND23:AND24 AWX23:AWX24 AWZ23:AWZ24 BGT23:BGT24 BGV23:BGV24 BQP23:BQP24 BQR23:BQR24 CAL23:CAL24 CAN23:CAN24 CKH23:CKH24 CKJ23:CKJ24 CUD23:CUD24 CUF23:CUF24 DDZ23:DDZ24 DEB23:DEB24 DNV23:DNV24 DNX23:DNX24 DXR23:DXR24 DXT23:DXT24 EHN23:EHN24 EHP23:EHP24 ERJ23:ERJ24 ERL23:ERL24 FBF23:FBF24 FBH23:FBH24 FLB23:FLB24 FLD23:FLD24 FUX23:FUX24 FUZ23:FUZ24 GET23:GET24 GEV23:GEV24 GOP23:GOP24 GOR23:GOR24 GYL23:GYL24 GYN23:GYN24 HIH23:HIH24 HIJ23:HIJ24 HSD23:HSD24 HSF23:HSF24 IBZ23:IBZ24 ICB23:ICB24 ILV23:ILV24 ILX23:ILX24 IVR23:IVR24 IVT23:IVT24 JFN23:JFN24 JFP23:JFP24 JPJ23:JPJ24 JPL23:JPL24 JZF23:JZF24 JZH23:JZH24 KJB23:KJB24 KJD23:KJD24 KSX23:KSX24 KSZ23:KSZ24 LCT23:LCT24 LCV23:LCV24 LMP23:LMP24 LMR23:LMR24 LWL23:LWL24 LWN23:LWN24 MGH23:MGH24 MGJ23:MGJ24 MQD23:MQD24 MQF23:MQF24 MZZ23:MZZ24 NAB23:NAB24 NJV23:NJV24 NJX23:NJX24 NTR23:NTR24 NTT23:NTT24 ODN23:ODN24 ODP23:ODP24 ONJ23:ONJ24 ONL23:ONL24 OXF23:OXF24 OXH23:OXH24 PHB23:PHB24 PHD23:PHD24 PQX23:PQX24 PQZ23:PQZ24 QAT23:QAT24 QAV23:QAV24 QKP23:QKP24 QKR23:QKR24 QUL23:QUL24 QUN23:QUN24 REH23:REH24 REJ23:REJ24 ROD23:ROD24 ROF23:ROF24 RXZ23:RXZ24 RYB23:RYB24 SHV23:SHV24 SHX23:SHX24 SRR23:SRR24 SRT23:SRT24 TBN23:TBN24 TBP23:TBP24 TLJ23:TLJ24 TLL23:TLL24 TVF23:TVF24 TVH23:TVH24 UFB23:UFB24 UFD23:UFD24 UOX23:UOX24 UOZ23:UOZ24 UYT23:UYT24 UYV23:UYV24 VIP23:VIP24 VIR23:VIR24 VSL23:VSL24 VSN23:VSN24 WCH23:WCH24 WCJ23:WCJ24 WMD23:WMD24 WMF23:WMF24 WVZ23:WVZ24 WWB23:WWB24 AB65559:AB65560 AD65559:AD65560 JN65559:JN65560 JP65559:JP65560 TJ65559:TJ65560 TL65559:TL65560 ADF65559:ADF65560 ADH65559:ADH65560 ANB65559:ANB65560 AND65559:AND65560 AWX65559:AWX65560 AWZ65559:AWZ65560 BGT65559:BGT65560 BGV65559:BGV65560 BQP65559:BQP65560 BQR65559:BQR65560 CAL65559:CAL65560 CAN65559:CAN65560 CKH65559:CKH65560 CKJ65559:CKJ65560 CUD65559:CUD65560 CUF65559:CUF65560 DDZ65559:DDZ65560 DEB65559:DEB65560 DNV65559:DNV65560 DNX65559:DNX65560 DXR65559:DXR65560 DXT65559:DXT65560 EHN65559:EHN65560 EHP65559:EHP65560 ERJ65559:ERJ65560 ERL65559:ERL65560 FBF65559:FBF65560 FBH65559:FBH65560 FLB65559:FLB65560 FLD65559:FLD65560 FUX65559:FUX65560 FUZ65559:FUZ65560 GET65559:GET65560 GEV65559:GEV65560 GOP65559:GOP65560 GOR65559:GOR65560 GYL65559:GYL65560 GYN65559:GYN65560 HIH65559:HIH65560 HIJ65559:HIJ65560 HSD65559:HSD65560 HSF65559:HSF65560 IBZ65559:IBZ65560 ICB65559:ICB65560 ILV65559:ILV65560 ILX65559:ILX65560 IVR65559:IVR65560 IVT65559:IVT65560 JFN65559:JFN65560 JFP65559:JFP65560 JPJ65559:JPJ65560 JPL65559:JPL65560 JZF65559:JZF65560 JZH65559:JZH65560 KJB65559:KJB65560 KJD65559:KJD65560 KSX65559:KSX65560 KSZ65559:KSZ65560 LCT65559:LCT65560 LCV65559:LCV65560 LMP65559:LMP65560 LMR65559:LMR65560 LWL65559:LWL65560 LWN65559:LWN65560 MGH65559:MGH65560 MGJ65559:MGJ65560 MQD65559:MQD65560 MQF65559:MQF65560 MZZ65559:MZZ65560 NAB65559:NAB65560 NJV65559:NJV65560 NJX65559:NJX65560 NTR65559:NTR65560 NTT65559:NTT65560 ODN65559:ODN65560 ODP65559:ODP65560 ONJ65559:ONJ65560 ONL65559:ONL65560 OXF65559:OXF65560 OXH65559:OXH65560 PHB65559:PHB65560 PHD65559:PHD65560 PQX65559:PQX65560 PQZ65559:PQZ65560 QAT65559:QAT65560 QAV65559:QAV65560 QKP65559:QKP65560 QKR65559:QKR65560 QUL65559:QUL65560 QUN65559:QUN65560 REH65559:REH65560 REJ65559:REJ65560 ROD65559:ROD65560 ROF65559:ROF65560 RXZ65559:RXZ65560 RYB65559:RYB65560 SHV65559:SHV65560 SHX65559:SHX65560 SRR65559:SRR65560 SRT65559:SRT65560 TBN65559:TBN65560 TBP65559:TBP65560 TLJ65559:TLJ65560 TLL65559:TLL65560 TVF65559:TVF65560 TVH65559:TVH65560 UFB65559:UFB65560 UFD65559:UFD65560 UOX65559:UOX65560 UOZ65559:UOZ65560 UYT65559:UYT65560 UYV65559:UYV65560 VIP65559:VIP65560 VIR65559:VIR65560 VSL65559:VSL65560 VSN65559:VSN65560 WCH65559:WCH65560 WCJ65559:WCJ65560 WMD65559:WMD65560 WMF65559:WMF65560 WVZ65559:WVZ65560 WWB65559:WWB65560 AB131095:AB131096 AD131095:AD131096 JN131095:JN131096 JP131095:JP131096 TJ131095:TJ131096 TL131095:TL131096 ADF131095:ADF131096 ADH131095:ADH131096 ANB131095:ANB131096 AND131095:AND131096 AWX131095:AWX131096 AWZ131095:AWZ131096 BGT131095:BGT131096 BGV131095:BGV131096 BQP131095:BQP131096 BQR131095:BQR131096 CAL131095:CAL131096 CAN131095:CAN131096 CKH131095:CKH131096 CKJ131095:CKJ131096 CUD131095:CUD131096 CUF131095:CUF131096 DDZ131095:DDZ131096 DEB131095:DEB131096 DNV131095:DNV131096 DNX131095:DNX131096 DXR131095:DXR131096 DXT131095:DXT131096 EHN131095:EHN131096 EHP131095:EHP131096 ERJ131095:ERJ131096 ERL131095:ERL131096 FBF131095:FBF131096 FBH131095:FBH131096 FLB131095:FLB131096 FLD131095:FLD131096 FUX131095:FUX131096 FUZ131095:FUZ131096 GET131095:GET131096 GEV131095:GEV131096 GOP131095:GOP131096 GOR131095:GOR131096 GYL131095:GYL131096 GYN131095:GYN131096 HIH131095:HIH131096 HIJ131095:HIJ131096 HSD131095:HSD131096 HSF131095:HSF131096 IBZ131095:IBZ131096 ICB131095:ICB131096 ILV131095:ILV131096 ILX131095:ILX131096 IVR131095:IVR131096 IVT131095:IVT131096 JFN131095:JFN131096 JFP131095:JFP131096 JPJ131095:JPJ131096 JPL131095:JPL131096 JZF131095:JZF131096 JZH131095:JZH131096 KJB131095:KJB131096 KJD131095:KJD131096 KSX131095:KSX131096 KSZ131095:KSZ131096 LCT131095:LCT131096 LCV131095:LCV131096 LMP131095:LMP131096 LMR131095:LMR131096 LWL131095:LWL131096 LWN131095:LWN131096 MGH131095:MGH131096 MGJ131095:MGJ131096 MQD131095:MQD131096 MQF131095:MQF131096 MZZ131095:MZZ131096 NAB131095:NAB131096 NJV131095:NJV131096 NJX131095:NJX131096 NTR131095:NTR131096 NTT131095:NTT131096 ODN131095:ODN131096 ODP131095:ODP131096 ONJ131095:ONJ131096 ONL131095:ONL131096 OXF131095:OXF131096 OXH131095:OXH131096 PHB131095:PHB131096 PHD131095:PHD131096 PQX131095:PQX131096 PQZ131095:PQZ131096 QAT131095:QAT131096 QAV131095:QAV131096 QKP131095:QKP131096 QKR131095:QKR131096 QUL131095:QUL131096 QUN131095:QUN131096 REH131095:REH131096 REJ131095:REJ131096 ROD131095:ROD131096 ROF131095:ROF131096 RXZ131095:RXZ131096 RYB131095:RYB131096 SHV131095:SHV131096 SHX131095:SHX131096 SRR131095:SRR131096 SRT131095:SRT131096 TBN131095:TBN131096 TBP131095:TBP131096 TLJ131095:TLJ131096 TLL131095:TLL131096 TVF131095:TVF131096 TVH131095:TVH131096 UFB131095:UFB131096 UFD131095:UFD131096 UOX131095:UOX131096 UOZ131095:UOZ131096 UYT131095:UYT131096 UYV131095:UYV131096 VIP131095:VIP131096 VIR131095:VIR131096 VSL131095:VSL131096 VSN131095:VSN131096 WCH131095:WCH131096 WCJ131095:WCJ131096 WMD131095:WMD131096 WMF131095:WMF131096 WVZ131095:WVZ131096 WWB131095:WWB131096 AB196631:AB196632 AD196631:AD196632 JN196631:JN196632 JP196631:JP196632 TJ196631:TJ196632 TL196631:TL196632 ADF196631:ADF196632 ADH196631:ADH196632 ANB196631:ANB196632 AND196631:AND196632 AWX196631:AWX196632 AWZ196631:AWZ196632 BGT196631:BGT196632 BGV196631:BGV196632 BQP196631:BQP196632 BQR196631:BQR196632 CAL196631:CAL196632 CAN196631:CAN196632 CKH196631:CKH196632 CKJ196631:CKJ196632 CUD196631:CUD196632 CUF196631:CUF196632 DDZ196631:DDZ196632 DEB196631:DEB196632 DNV196631:DNV196632 DNX196631:DNX196632 DXR196631:DXR196632 DXT196631:DXT196632 EHN196631:EHN196632 EHP196631:EHP196632 ERJ196631:ERJ196632 ERL196631:ERL196632 FBF196631:FBF196632 FBH196631:FBH196632 FLB196631:FLB196632 FLD196631:FLD196632 FUX196631:FUX196632 FUZ196631:FUZ196632 GET196631:GET196632 GEV196631:GEV196632 GOP196631:GOP196632 GOR196631:GOR196632 GYL196631:GYL196632 GYN196631:GYN196632 HIH196631:HIH196632 HIJ196631:HIJ196632 HSD196631:HSD196632 HSF196631:HSF196632 IBZ196631:IBZ196632 ICB196631:ICB196632 ILV196631:ILV196632 ILX196631:ILX196632 IVR196631:IVR196632 IVT196631:IVT196632 JFN196631:JFN196632 JFP196631:JFP196632 JPJ196631:JPJ196632 JPL196631:JPL196632 JZF196631:JZF196632 JZH196631:JZH196632 KJB196631:KJB196632 KJD196631:KJD196632 KSX196631:KSX196632 KSZ196631:KSZ196632 LCT196631:LCT196632 LCV196631:LCV196632 LMP196631:LMP196632 LMR196631:LMR196632 LWL196631:LWL196632 LWN196631:LWN196632 MGH196631:MGH196632 MGJ196631:MGJ196632 MQD196631:MQD196632 MQF196631:MQF196632 MZZ196631:MZZ196632 NAB196631:NAB196632 NJV196631:NJV196632 NJX196631:NJX196632 NTR196631:NTR196632 NTT196631:NTT196632 ODN196631:ODN196632 ODP196631:ODP196632 ONJ196631:ONJ196632 ONL196631:ONL196632 OXF196631:OXF196632 OXH196631:OXH196632 PHB196631:PHB196632 PHD196631:PHD196632 PQX196631:PQX196632 PQZ196631:PQZ196632 QAT196631:QAT196632 QAV196631:QAV196632 QKP196631:QKP196632 QKR196631:QKR196632 QUL196631:QUL196632 QUN196631:QUN196632 REH196631:REH196632 REJ196631:REJ196632 ROD196631:ROD196632 ROF196631:ROF196632 RXZ196631:RXZ196632 RYB196631:RYB196632 SHV196631:SHV196632 SHX196631:SHX196632 SRR196631:SRR196632 SRT196631:SRT196632 TBN196631:TBN196632 TBP196631:TBP196632 TLJ196631:TLJ196632 TLL196631:TLL196632 TVF196631:TVF196632 TVH196631:TVH196632 UFB196631:UFB196632 UFD196631:UFD196632 UOX196631:UOX196632 UOZ196631:UOZ196632 UYT196631:UYT196632 UYV196631:UYV196632 VIP196631:VIP196632 VIR196631:VIR196632 VSL196631:VSL196632 VSN196631:VSN196632 WCH196631:WCH196632 WCJ196631:WCJ196632 WMD196631:WMD196632 WMF196631:WMF196632 WVZ196631:WVZ196632 WWB196631:WWB196632 AB262167:AB262168 AD262167:AD262168 JN262167:JN262168 JP262167:JP262168 TJ262167:TJ262168 TL262167:TL262168 ADF262167:ADF262168 ADH262167:ADH262168 ANB262167:ANB262168 AND262167:AND262168 AWX262167:AWX262168 AWZ262167:AWZ262168 BGT262167:BGT262168 BGV262167:BGV262168 BQP262167:BQP262168 BQR262167:BQR262168 CAL262167:CAL262168 CAN262167:CAN262168 CKH262167:CKH262168 CKJ262167:CKJ262168 CUD262167:CUD262168 CUF262167:CUF262168 DDZ262167:DDZ262168 DEB262167:DEB262168 DNV262167:DNV262168 DNX262167:DNX262168 DXR262167:DXR262168 DXT262167:DXT262168 EHN262167:EHN262168 EHP262167:EHP262168 ERJ262167:ERJ262168 ERL262167:ERL262168 FBF262167:FBF262168 FBH262167:FBH262168 FLB262167:FLB262168 FLD262167:FLD262168 FUX262167:FUX262168 FUZ262167:FUZ262168 GET262167:GET262168 GEV262167:GEV262168 GOP262167:GOP262168 GOR262167:GOR262168 GYL262167:GYL262168 GYN262167:GYN262168 HIH262167:HIH262168 HIJ262167:HIJ262168 HSD262167:HSD262168 HSF262167:HSF262168 IBZ262167:IBZ262168 ICB262167:ICB262168 ILV262167:ILV262168 ILX262167:ILX262168 IVR262167:IVR262168 IVT262167:IVT262168 JFN262167:JFN262168 JFP262167:JFP262168 JPJ262167:JPJ262168 JPL262167:JPL262168 JZF262167:JZF262168 JZH262167:JZH262168 KJB262167:KJB262168 KJD262167:KJD262168 KSX262167:KSX262168 KSZ262167:KSZ262168 LCT262167:LCT262168 LCV262167:LCV262168 LMP262167:LMP262168 LMR262167:LMR262168 LWL262167:LWL262168 LWN262167:LWN262168 MGH262167:MGH262168 MGJ262167:MGJ262168 MQD262167:MQD262168 MQF262167:MQF262168 MZZ262167:MZZ262168 NAB262167:NAB262168 NJV262167:NJV262168 NJX262167:NJX262168 NTR262167:NTR262168 NTT262167:NTT262168 ODN262167:ODN262168 ODP262167:ODP262168 ONJ262167:ONJ262168 ONL262167:ONL262168 OXF262167:OXF262168 OXH262167:OXH262168 PHB262167:PHB262168 PHD262167:PHD262168 PQX262167:PQX262168 PQZ262167:PQZ262168 QAT262167:QAT262168 QAV262167:QAV262168 QKP262167:QKP262168 QKR262167:QKR262168 QUL262167:QUL262168 QUN262167:QUN262168 REH262167:REH262168 REJ262167:REJ262168 ROD262167:ROD262168 ROF262167:ROF262168 RXZ262167:RXZ262168 RYB262167:RYB262168 SHV262167:SHV262168 SHX262167:SHX262168 SRR262167:SRR262168 SRT262167:SRT262168 TBN262167:TBN262168 TBP262167:TBP262168 TLJ262167:TLJ262168 TLL262167:TLL262168 TVF262167:TVF262168 TVH262167:TVH262168 UFB262167:UFB262168 UFD262167:UFD262168 UOX262167:UOX262168 UOZ262167:UOZ262168 UYT262167:UYT262168 UYV262167:UYV262168 VIP262167:VIP262168 VIR262167:VIR262168 VSL262167:VSL262168 VSN262167:VSN262168 WCH262167:WCH262168 WCJ262167:WCJ262168 WMD262167:WMD262168 WMF262167:WMF262168 WVZ262167:WVZ262168 WWB262167:WWB262168 AB327703:AB327704 AD327703:AD327704 JN327703:JN327704 JP327703:JP327704 TJ327703:TJ327704 TL327703:TL327704 ADF327703:ADF327704 ADH327703:ADH327704 ANB327703:ANB327704 AND327703:AND327704 AWX327703:AWX327704 AWZ327703:AWZ327704 BGT327703:BGT327704 BGV327703:BGV327704 BQP327703:BQP327704 BQR327703:BQR327704 CAL327703:CAL327704 CAN327703:CAN327704 CKH327703:CKH327704 CKJ327703:CKJ327704 CUD327703:CUD327704 CUF327703:CUF327704 DDZ327703:DDZ327704 DEB327703:DEB327704 DNV327703:DNV327704 DNX327703:DNX327704 DXR327703:DXR327704 DXT327703:DXT327704 EHN327703:EHN327704 EHP327703:EHP327704 ERJ327703:ERJ327704 ERL327703:ERL327704 FBF327703:FBF327704 FBH327703:FBH327704 FLB327703:FLB327704 FLD327703:FLD327704 FUX327703:FUX327704 FUZ327703:FUZ327704 GET327703:GET327704 GEV327703:GEV327704 GOP327703:GOP327704 GOR327703:GOR327704 GYL327703:GYL327704 GYN327703:GYN327704 HIH327703:HIH327704 HIJ327703:HIJ327704 HSD327703:HSD327704 HSF327703:HSF327704 IBZ327703:IBZ327704 ICB327703:ICB327704 ILV327703:ILV327704 ILX327703:ILX327704 IVR327703:IVR327704 IVT327703:IVT327704 JFN327703:JFN327704 JFP327703:JFP327704 JPJ327703:JPJ327704 JPL327703:JPL327704 JZF327703:JZF327704 JZH327703:JZH327704 KJB327703:KJB327704 KJD327703:KJD327704 KSX327703:KSX327704 KSZ327703:KSZ327704 LCT327703:LCT327704 LCV327703:LCV327704 LMP327703:LMP327704 LMR327703:LMR327704 LWL327703:LWL327704 LWN327703:LWN327704 MGH327703:MGH327704 MGJ327703:MGJ327704 MQD327703:MQD327704 MQF327703:MQF327704 MZZ327703:MZZ327704 NAB327703:NAB327704 NJV327703:NJV327704 NJX327703:NJX327704 NTR327703:NTR327704 NTT327703:NTT327704 ODN327703:ODN327704 ODP327703:ODP327704 ONJ327703:ONJ327704 ONL327703:ONL327704 OXF327703:OXF327704 OXH327703:OXH327704 PHB327703:PHB327704 PHD327703:PHD327704 PQX327703:PQX327704 PQZ327703:PQZ327704 QAT327703:QAT327704 QAV327703:QAV327704 QKP327703:QKP327704 QKR327703:QKR327704 QUL327703:QUL327704 QUN327703:QUN327704 REH327703:REH327704 REJ327703:REJ327704 ROD327703:ROD327704 ROF327703:ROF327704 RXZ327703:RXZ327704 RYB327703:RYB327704 SHV327703:SHV327704 SHX327703:SHX327704 SRR327703:SRR327704 SRT327703:SRT327704 TBN327703:TBN327704 TBP327703:TBP327704 TLJ327703:TLJ327704 TLL327703:TLL327704 TVF327703:TVF327704 TVH327703:TVH327704 UFB327703:UFB327704 UFD327703:UFD327704 UOX327703:UOX327704 UOZ327703:UOZ327704 UYT327703:UYT327704 UYV327703:UYV327704 VIP327703:VIP327704 VIR327703:VIR327704 VSL327703:VSL327704 VSN327703:VSN327704 WCH327703:WCH327704 WCJ327703:WCJ327704 WMD327703:WMD327704 WMF327703:WMF327704 WVZ327703:WVZ327704 WWB327703:WWB327704 AB393239:AB393240 AD393239:AD393240 JN393239:JN393240 JP393239:JP393240 TJ393239:TJ393240 TL393239:TL393240 ADF393239:ADF393240 ADH393239:ADH393240 ANB393239:ANB393240 AND393239:AND393240 AWX393239:AWX393240 AWZ393239:AWZ393240 BGT393239:BGT393240 BGV393239:BGV393240 BQP393239:BQP393240 BQR393239:BQR393240 CAL393239:CAL393240 CAN393239:CAN393240 CKH393239:CKH393240 CKJ393239:CKJ393240 CUD393239:CUD393240 CUF393239:CUF393240 DDZ393239:DDZ393240 DEB393239:DEB393240 DNV393239:DNV393240 DNX393239:DNX393240 DXR393239:DXR393240 DXT393239:DXT393240 EHN393239:EHN393240 EHP393239:EHP393240 ERJ393239:ERJ393240 ERL393239:ERL393240 FBF393239:FBF393240 FBH393239:FBH393240 FLB393239:FLB393240 FLD393239:FLD393240 FUX393239:FUX393240 FUZ393239:FUZ393240 GET393239:GET393240 GEV393239:GEV393240 GOP393239:GOP393240 GOR393239:GOR393240 GYL393239:GYL393240 GYN393239:GYN393240 HIH393239:HIH393240 HIJ393239:HIJ393240 HSD393239:HSD393240 HSF393239:HSF393240 IBZ393239:IBZ393240 ICB393239:ICB393240 ILV393239:ILV393240 ILX393239:ILX393240 IVR393239:IVR393240 IVT393239:IVT393240 JFN393239:JFN393240 JFP393239:JFP393240 JPJ393239:JPJ393240 JPL393239:JPL393240 JZF393239:JZF393240 JZH393239:JZH393240 KJB393239:KJB393240 KJD393239:KJD393240 KSX393239:KSX393240 KSZ393239:KSZ393240 LCT393239:LCT393240 LCV393239:LCV393240 LMP393239:LMP393240 LMR393239:LMR393240 LWL393239:LWL393240 LWN393239:LWN393240 MGH393239:MGH393240 MGJ393239:MGJ393240 MQD393239:MQD393240 MQF393239:MQF393240 MZZ393239:MZZ393240 NAB393239:NAB393240 NJV393239:NJV393240 NJX393239:NJX393240 NTR393239:NTR393240 NTT393239:NTT393240 ODN393239:ODN393240 ODP393239:ODP393240 ONJ393239:ONJ393240 ONL393239:ONL393240 OXF393239:OXF393240 OXH393239:OXH393240 PHB393239:PHB393240 PHD393239:PHD393240 PQX393239:PQX393240 PQZ393239:PQZ393240 QAT393239:QAT393240 QAV393239:QAV393240 QKP393239:QKP393240 QKR393239:QKR393240 QUL393239:QUL393240 QUN393239:QUN393240 REH393239:REH393240 REJ393239:REJ393240 ROD393239:ROD393240 ROF393239:ROF393240 RXZ393239:RXZ393240 RYB393239:RYB393240 SHV393239:SHV393240 SHX393239:SHX393240 SRR393239:SRR393240 SRT393239:SRT393240 TBN393239:TBN393240 TBP393239:TBP393240 TLJ393239:TLJ393240 TLL393239:TLL393240 TVF393239:TVF393240 TVH393239:TVH393240 UFB393239:UFB393240 UFD393239:UFD393240 UOX393239:UOX393240 UOZ393239:UOZ393240 UYT393239:UYT393240 UYV393239:UYV393240 VIP393239:VIP393240 VIR393239:VIR393240 VSL393239:VSL393240 VSN393239:VSN393240 WCH393239:WCH393240 WCJ393239:WCJ393240 WMD393239:WMD393240 WMF393239:WMF393240 WVZ393239:WVZ393240 WWB393239:WWB393240 AB458775:AB458776 AD458775:AD458776 JN458775:JN458776 JP458775:JP458776 TJ458775:TJ458776 TL458775:TL458776 ADF458775:ADF458776 ADH458775:ADH458776 ANB458775:ANB458776 AND458775:AND458776 AWX458775:AWX458776 AWZ458775:AWZ458776 BGT458775:BGT458776 BGV458775:BGV458776 BQP458775:BQP458776 BQR458775:BQR458776 CAL458775:CAL458776 CAN458775:CAN458776 CKH458775:CKH458776 CKJ458775:CKJ458776 CUD458775:CUD458776 CUF458775:CUF458776 DDZ458775:DDZ458776 DEB458775:DEB458776 DNV458775:DNV458776 DNX458775:DNX458776 DXR458775:DXR458776 DXT458775:DXT458776 EHN458775:EHN458776 EHP458775:EHP458776 ERJ458775:ERJ458776 ERL458775:ERL458776 FBF458775:FBF458776 FBH458775:FBH458776 FLB458775:FLB458776 FLD458775:FLD458776 FUX458775:FUX458776 FUZ458775:FUZ458776 GET458775:GET458776 GEV458775:GEV458776 GOP458775:GOP458776 GOR458775:GOR458776 GYL458775:GYL458776 GYN458775:GYN458776 HIH458775:HIH458776 HIJ458775:HIJ458776 HSD458775:HSD458776 HSF458775:HSF458776 IBZ458775:IBZ458776 ICB458775:ICB458776 ILV458775:ILV458776 ILX458775:ILX458776 IVR458775:IVR458776 IVT458775:IVT458776 JFN458775:JFN458776 JFP458775:JFP458776 JPJ458775:JPJ458776 JPL458775:JPL458776 JZF458775:JZF458776 JZH458775:JZH458776 KJB458775:KJB458776 KJD458775:KJD458776 KSX458775:KSX458776 KSZ458775:KSZ458776 LCT458775:LCT458776 LCV458775:LCV458776 LMP458775:LMP458776 LMR458775:LMR458776 LWL458775:LWL458776 LWN458775:LWN458776 MGH458775:MGH458776 MGJ458775:MGJ458776 MQD458775:MQD458776 MQF458775:MQF458776 MZZ458775:MZZ458776 NAB458775:NAB458776 NJV458775:NJV458776 NJX458775:NJX458776 NTR458775:NTR458776 NTT458775:NTT458776 ODN458775:ODN458776 ODP458775:ODP458776 ONJ458775:ONJ458776 ONL458775:ONL458776 OXF458775:OXF458776 OXH458775:OXH458776 PHB458775:PHB458776 PHD458775:PHD458776 PQX458775:PQX458776 PQZ458775:PQZ458776 QAT458775:QAT458776 QAV458775:QAV458776 QKP458775:QKP458776 QKR458775:QKR458776 QUL458775:QUL458776 QUN458775:QUN458776 REH458775:REH458776 REJ458775:REJ458776 ROD458775:ROD458776 ROF458775:ROF458776 RXZ458775:RXZ458776 RYB458775:RYB458776 SHV458775:SHV458776 SHX458775:SHX458776 SRR458775:SRR458776 SRT458775:SRT458776 TBN458775:TBN458776 TBP458775:TBP458776 TLJ458775:TLJ458776 TLL458775:TLL458776 TVF458775:TVF458776 TVH458775:TVH458776 UFB458775:UFB458776 UFD458775:UFD458776 UOX458775:UOX458776 UOZ458775:UOZ458776 UYT458775:UYT458776 UYV458775:UYV458776 VIP458775:VIP458776 VIR458775:VIR458776 VSL458775:VSL458776 VSN458775:VSN458776 WCH458775:WCH458776 WCJ458775:WCJ458776 WMD458775:WMD458776 WMF458775:WMF458776 WVZ458775:WVZ458776 WWB458775:WWB45877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B524311:AB524312 AD524311:AD524312 JN524311:JN524312 JP524311:JP524312 TJ524311:TJ524312 TL524311:TL524312 ADF524311:ADF524312 ADH524311:ADH524312 ANB524311:ANB524312 AND524311:AND524312 AWX524311:AWX524312 AWZ524311:AWZ524312 BGT524311:BGT524312 BGV524311:BGV524312 BQP524311:BQP524312 BQR524311:BQR524312 CAL524311:CAL524312 CAN524311:CAN524312 CKH524311:CKH524312 CKJ524311:CKJ524312 CUD524311:CUD524312 CUF524311:CUF524312 DDZ524311:DDZ524312 DEB524311:DEB524312 DNV524311:DNV524312 DNX524311:DNX524312 DXR524311:DXR524312 DXT524311:DXT524312 EHN524311:EHN524312 EHP524311:EHP524312 ERJ524311:ERJ524312 ERL524311:ERL524312 FBF524311:FBF524312 FBH524311:FBH524312 FLB524311:FLB524312 FLD524311:FLD524312 FUX524311:FUX524312 FUZ524311:FUZ524312 GET524311:GET524312 GEV524311:GEV524312 GOP524311:GOP524312 GOR524311:GOR524312 GYL524311:GYL524312 GYN524311:GYN524312 HIH524311:HIH524312 HIJ524311:HIJ524312 HSD524311:HSD524312 HSF524311:HSF524312 IBZ524311:IBZ524312 ICB524311:ICB524312 ILV524311:ILV524312 ILX524311:ILX524312 IVR524311:IVR524312 IVT524311:IVT524312 JFN524311:JFN524312 JFP524311:JFP524312 JPJ524311:JPJ524312 JPL524311:JPL524312 JZF524311:JZF524312 JZH524311:JZH524312 KJB524311:KJB524312 KJD524311:KJD524312 KSX524311:KSX524312 KSZ524311:KSZ524312 LCT524311:LCT524312 LCV524311:LCV524312 LMP524311:LMP524312 LMR524311:LMR524312 LWL524311:LWL524312 LWN524311:LWN524312 MGH524311:MGH524312 MGJ524311:MGJ524312 MQD524311:MQD524312 MQF524311:MQF524312 MZZ524311:MZZ524312 NAB524311:NAB524312 NJV524311:NJV524312 NJX524311:NJX524312 NTR524311:NTR524312 NTT524311:NTT524312 ODN524311:ODN524312 ODP524311:ODP524312 ONJ524311:ONJ524312 ONL524311:ONL524312 OXF524311:OXF524312 OXH524311:OXH524312 PHB524311:PHB524312 PHD524311:PHD524312 PQX524311:PQX524312 PQZ524311:PQZ524312 QAT524311:QAT524312 QAV524311:QAV524312 QKP524311:QKP524312 QKR524311:QKR524312 QUL524311:QUL524312 QUN524311:QUN524312 REH524311:REH524312 REJ524311:REJ524312 ROD524311:ROD524312 ROF524311:ROF524312 RXZ524311:RXZ524312 RYB524311:RYB524312 SHV524311:SHV524312 SHX524311:SHX524312 SRR524311:SRR524312 SRT524311:SRT524312 TBN524311:TBN524312 TBP524311:TBP524312 TLJ524311:TLJ524312 TLL524311:TLL524312 TVF524311:TVF524312 TVH524311:TVH524312 UFB524311:UFB524312 UFD524311:UFD524312 UOX524311:UOX524312 UOZ524311:UOZ524312 UYT524311:UYT524312 UYV524311:UYV524312 VIP524311:VIP524312 VIR524311:VIR524312 VSL524311:VSL524312 VSN524311:VSN524312 WCH524311:WCH524312 WCJ524311:WCJ524312 WMD524311:WMD524312 WMF524311:WMF524312 WVZ524311:WVZ524312 WWB524311:WWB524312 AB589847:AB589848 AD589847:AD589848 JN589847:JN589848 JP589847:JP589848 TJ589847:TJ589848 TL589847:TL589848 ADF589847:ADF589848 ADH589847:ADH589848 ANB589847:ANB589848 AND589847:AND589848 AWX589847:AWX589848 AWZ589847:AWZ589848 BGT589847:BGT589848 BGV589847:BGV589848 BQP589847:BQP589848 BQR589847:BQR589848 CAL589847:CAL589848 CAN589847:CAN589848 CKH589847:CKH589848 CKJ589847:CKJ589848 CUD589847:CUD589848 CUF589847:CUF589848 DDZ589847:DDZ589848 DEB589847:DEB589848 DNV589847:DNV589848 DNX589847:DNX589848 DXR589847:DXR589848 DXT589847:DXT589848 EHN589847:EHN589848 EHP589847:EHP589848 ERJ589847:ERJ589848 ERL589847:ERL589848 FBF589847:FBF589848 FBH589847:FBH589848 FLB589847:FLB589848 FLD589847:FLD589848 FUX589847:FUX589848 FUZ589847:FUZ589848 GET589847:GET589848 GEV589847:GEV589848 GOP589847:GOP589848 GOR589847:GOR589848 GYL589847:GYL589848 GYN589847:GYN589848 HIH589847:HIH589848 HIJ589847:HIJ589848 HSD589847:HSD589848 HSF589847:HSF589848 IBZ589847:IBZ589848 ICB589847:ICB589848 ILV589847:ILV589848 ILX589847:ILX589848 IVR589847:IVR589848 IVT589847:IVT589848 JFN589847:JFN589848 JFP589847:JFP589848 JPJ589847:JPJ589848 JPL589847:JPL589848 JZF589847:JZF589848 JZH589847:JZH589848 KJB589847:KJB589848 KJD589847:KJD589848 KSX589847:KSX589848 KSZ589847:KSZ589848 LCT589847:LCT589848 LCV589847:LCV589848 LMP589847:LMP589848 LMR589847:LMR589848 LWL589847:LWL589848 LWN589847:LWN589848 MGH589847:MGH589848 MGJ589847:MGJ589848 MQD589847:MQD589848 MQF589847:MQF589848 MZZ589847:MZZ589848 NAB589847:NAB589848 NJV589847:NJV589848 NJX589847:NJX589848 NTR589847:NTR589848 NTT589847:NTT589848 ODN589847:ODN589848 ODP589847:ODP589848 ONJ589847:ONJ589848 ONL589847:ONL589848 OXF589847:OXF589848 OXH589847:OXH589848 PHB589847:PHB589848 PHD589847:PHD589848 PQX589847:PQX589848 PQZ589847:PQZ589848 QAT589847:QAT589848 QAV589847:QAV589848 QKP589847:QKP589848 QKR589847:QKR589848 QUL589847:QUL589848 QUN589847:QUN589848 REH589847:REH589848 REJ589847:REJ589848 ROD589847:ROD589848 ROF589847:ROF589848 RXZ589847:RXZ589848 RYB589847:RYB589848 SHV589847:SHV589848 SHX589847:SHX589848 SRR589847:SRR589848 SRT589847:SRT589848 TBN589847:TBN589848 TBP589847:TBP589848 TLJ589847:TLJ589848 TLL589847:TLL589848 TVF589847:TVF589848 TVH589847:TVH589848 UFB589847:UFB589848 UFD589847:UFD589848 UOX589847:UOX589848 UOZ589847:UOZ589848 UYT589847:UYT589848 UYV589847:UYV589848 VIP589847:VIP589848 VIR589847:VIR589848 VSL589847:VSL589848 VSN589847:VSN589848 WCH589847:WCH589848 WCJ589847:WCJ589848 WMD589847:WMD589848 WMF589847:WMF589848 WVZ589847:WVZ589848 WWB589847:WWB589848 AB655383:AB655384 AD655383:AD655384 JN655383:JN655384 JP655383:JP655384 TJ655383:TJ655384 TL655383:TL655384 ADF655383:ADF655384 ADH655383:ADH655384 ANB655383:ANB655384 AND655383:AND655384 AWX655383:AWX655384 AWZ655383:AWZ655384 BGT655383:BGT655384 BGV655383:BGV655384 BQP655383:BQP655384 BQR655383:BQR655384 CAL655383:CAL655384 CAN655383:CAN655384 CKH655383:CKH655384 CKJ655383:CKJ655384 CUD655383:CUD655384 CUF655383:CUF655384 DDZ655383:DDZ655384 DEB655383:DEB655384 DNV655383:DNV655384 DNX655383:DNX655384 DXR655383:DXR655384 DXT655383:DXT655384 EHN655383:EHN655384 EHP655383:EHP655384 ERJ655383:ERJ655384 ERL655383:ERL655384 FBF655383:FBF655384 FBH655383:FBH655384 FLB655383:FLB655384 FLD655383:FLD655384 FUX655383:FUX655384 FUZ655383:FUZ655384 GET655383:GET655384 GEV655383:GEV655384 GOP655383:GOP655384 GOR655383:GOR655384 GYL655383:GYL655384 GYN655383:GYN655384 HIH655383:HIH655384 HIJ655383:HIJ655384 HSD655383:HSD655384 HSF655383:HSF655384 IBZ655383:IBZ655384 ICB655383:ICB655384 ILV655383:ILV655384 ILX655383:ILX655384 IVR655383:IVR655384 IVT655383:IVT655384 JFN655383:JFN655384 JFP655383:JFP655384 JPJ655383:JPJ655384 JPL655383:JPL655384 JZF655383:JZF655384 JZH655383:JZH655384 KJB655383:KJB655384 KJD655383:KJD655384 KSX655383:KSX655384 KSZ655383:KSZ655384 LCT655383:LCT655384 LCV655383:LCV655384 LMP655383:LMP655384 LMR655383:LMR655384 LWL655383:LWL655384 LWN655383:LWN655384 MGH655383:MGH655384 MGJ655383:MGJ655384 MQD655383:MQD655384 MQF655383:MQF655384 MZZ655383:MZZ655384 NAB655383:NAB655384 NJV655383:NJV655384 NJX655383:NJX655384 NTR655383:NTR655384 NTT655383:NTT655384 ODN655383:ODN655384 ODP655383:ODP655384 ONJ655383:ONJ655384 ONL655383:ONL655384 OXF655383:OXF655384 OXH655383:OXH655384 PHB655383:PHB655384 PHD655383:PHD655384 PQX655383:PQX655384 PQZ655383:PQZ655384 QAT655383:QAT655384 QAV655383:QAV655384 QKP655383:QKP655384 QKR655383:QKR655384 QUL655383:QUL655384 QUN655383:QUN655384 REH655383:REH655384 REJ655383:REJ655384 ROD655383:ROD655384 ROF655383:ROF655384 RXZ655383:RXZ655384 RYB655383:RYB655384 SHV655383:SHV655384 SHX655383:SHX655384 SRR655383:SRR655384 SRT655383:SRT655384 TBN655383:TBN655384 TBP655383:TBP655384 TLJ655383:TLJ655384 TLL655383:TLL655384 TVF655383:TVF655384 TVH655383:TVH655384 UFB655383:UFB655384 UFD655383:UFD655384 UOX655383:UOX655384 UOZ655383:UOZ655384 UYT655383:UYT655384 UYV655383:UYV655384 VIP655383:VIP655384 VIR655383:VIR655384 VSL655383:VSL655384 VSN655383:VSN655384 WCH655383:WCH655384 WCJ655383:WCJ655384 WMD655383:WMD655384 WMF655383:WMF655384 WVZ655383:WVZ655384 WWB655383:WWB655384 AB720919:AB720920 AD720919:AD720920 JN720919:JN720920 JP720919:JP720920 TJ720919:TJ720920 TL720919:TL720920 ADF720919:ADF720920 ADH720919:ADH720920 ANB720919:ANB720920 AND720919:AND720920 AWX720919:AWX720920 AWZ720919:AWZ720920 BGT720919:BGT720920 BGV720919:BGV720920 BQP720919:BQP720920 BQR720919:BQR720920 CAL720919:CAL720920 CAN720919:CAN720920 CKH720919:CKH720920 CKJ720919:CKJ720920 CUD720919:CUD720920 CUF720919:CUF720920 DDZ720919:DDZ720920 DEB720919:DEB720920 DNV720919:DNV720920 DNX720919:DNX720920 DXR720919:DXR720920 DXT720919:DXT720920 EHN720919:EHN720920 EHP720919:EHP720920 ERJ720919:ERJ720920 ERL720919:ERL720920 FBF720919:FBF720920 FBH720919:FBH720920 FLB720919:FLB720920 FLD720919:FLD720920 FUX720919:FUX720920 FUZ720919:FUZ720920 GET720919:GET720920 GEV720919:GEV720920 GOP720919:GOP720920 GOR720919:GOR720920 GYL720919:GYL720920 GYN720919:GYN720920 HIH720919:HIH720920 HIJ720919:HIJ720920 HSD720919:HSD720920 HSF720919:HSF720920 IBZ720919:IBZ720920 ICB720919:ICB720920 ILV720919:ILV720920 ILX720919:ILX720920 IVR720919:IVR720920 IVT720919:IVT720920 JFN720919:JFN720920 JFP720919:JFP720920 JPJ720919:JPJ720920 JPL720919:JPL720920 JZF720919:JZF720920 JZH720919:JZH720920 KJB720919:KJB720920 KJD720919:KJD720920 KSX720919:KSX720920 KSZ720919:KSZ720920 LCT720919:LCT720920 LCV720919:LCV720920 LMP720919:LMP720920 LMR720919:LMR720920 LWL720919:LWL720920 LWN720919:LWN720920 MGH720919:MGH720920 MGJ720919:MGJ720920 MQD720919:MQD720920 MQF720919:MQF720920 MZZ720919:MZZ720920 NAB720919:NAB720920 NJV720919:NJV720920 NJX720919:NJX720920 NTR720919:NTR720920 NTT720919:NTT720920 ODN720919:ODN720920 ODP720919:ODP720920 ONJ720919:ONJ720920 ONL720919:ONL720920 OXF720919:OXF720920 OXH720919:OXH720920 PHB720919:PHB720920 PHD720919:PHD720920 PQX720919:PQX720920 PQZ720919:PQZ720920 QAT720919:QAT720920 QAV720919:QAV720920 QKP720919:QKP720920 QKR720919:QKR720920 QUL720919:QUL720920 QUN720919:QUN720920 REH720919:REH720920 REJ720919:REJ720920 ROD720919:ROD720920 ROF720919:ROF720920 RXZ720919:RXZ720920 RYB720919:RYB720920 SHV720919:SHV720920 SHX720919:SHX720920 SRR720919:SRR720920 SRT720919:SRT720920 TBN720919:TBN720920 TBP720919:TBP720920 TLJ720919:TLJ720920 TLL720919:TLL720920 TVF720919:TVF720920 TVH720919:TVH720920 UFB720919:UFB720920 UFD720919:UFD720920 UOX720919:UOX720920 UOZ720919:UOZ720920 UYT720919:UYT720920 UYV720919:UYV720920 VIP720919:VIP720920 VIR720919:VIR720920 VSL720919:VSL720920 VSN720919:VSN720920 WCH720919:WCH720920 WCJ720919:WCJ720920 WMD720919:WMD720920 WMF720919:WMF720920 WVZ720919:WVZ720920 WWB720919:WWB720920 AB786455:AB786456 AD786455:AD786456 JN786455:JN786456 JP786455:JP786456 TJ786455:TJ786456 TL786455:TL786456 ADF786455:ADF786456 ADH786455:ADH786456 ANB786455:ANB786456 AND786455:AND786456 AWX786455:AWX786456 AWZ786455:AWZ786456 BGT786455:BGT786456 BGV786455:BGV786456 BQP786455:BQP786456 BQR786455:BQR786456 CAL786455:CAL786456 CAN786455:CAN786456 CKH786455:CKH786456 CKJ786455:CKJ786456 CUD786455:CUD786456 CUF786455:CUF786456 DDZ786455:DDZ786456 DEB786455:DEB786456 DNV786455:DNV786456 DNX786455:DNX786456 DXR786455:DXR786456 DXT786455:DXT786456 EHN786455:EHN786456 EHP786455:EHP786456 ERJ786455:ERJ786456 ERL786455:ERL786456 FBF786455:FBF786456 FBH786455:FBH786456 FLB786455:FLB786456 FLD786455:FLD786456 FUX786455:FUX786456 FUZ786455:FUZ786456 GET786455:GET786456 GEV786455:GEV786456 GOP786455:GOP786456 GOR786455:GOR786456 GYL786455:GYL786456 GYN786455:GYN786456 HIH786455:HIH786456 HIJ786455:HIJ786456 HSD786455:HSD786456 HSF786455:HSF786456 IBZ786455:IBZ786456 ICB786455:ICB786456 ILV786455:ILV786456 ILX786455:ILX786456 IVR786455:IVR786456 IVT786455:IVT786456 JFN786455:JFN786456 JFP786455:JFP786456 JPJ786455:JPJ786456 JPL786455:JPL786456 JZF786455:JZF786456 JZH786455:JZH786456 KJB786455:KJB786456 KJD786455:KJD786456 KSX786455:KSX786456 KSZ786455:KSZ786456 LCT786455:LCT786456 LCV786455:LCV786456 LMP786455:LMP786456 LMR786455:LMR786456 LWL786455:LWL786456 LWN786455:LWN786456 MGH786455:MGH786456 MGJ786455:MGJ786456 MQD786455:MQD786456 MQF786455:MQF786456 MZZ786455:MZZ786456 NAB786455:NAB786456 NJV786455:NJV786456 NJX786455:NJX786456 NTR786455:NTR786456 NTT786455:NTT786456 ODN786455:ODN786456 ODP786455:ODP786456 ONJ786455:ONJ786456 ONL786455:ONL786456 OXF786455:OXF786456 OXH786455:OXH786456 PHB786455:PHB786456 PHD786455:PHD786456 PQX786455:PQX786456 PQZ786455:PQZ786456 QAT786455:QAT786456 QAV786455:QAV786456 QKP786455:QKP786456 QKR786455:QKR786456 QUL786455:QUL786456 QUN786455:QUN786456 REH786455:REH786456 REJ786455:REJ786456 ROD786455:ROD786456 ROF786455:ROF786456 RXZ786455:RXZ786456 RYB786455:RYB786456 SHV786455:SHV786456 SHX786455:SHX786456 SRR786455:SRR786456 SRT786455:SRT786456 TBN786455:TBN786456 TBP786455:TBP786456 TLJ786455:TLJ786456 TLL786455:TLL786456 TVF786455:TVF786456 TVH786455:TVH786456 UFB786455:UFB786456 UFD786455:UFD786456 UOX786455:UOX786456 UOZ786455:UOZ786456 UYT786455:UYT786456 UYV786455:UYV786456 VIP786455:VIP786456 VIR786455:VIR786456 VSL786455:VSL786456 VSN786455:VSN786456 WCH786455:WCH786456 WCJ786455:WCJ786456 WMD786455:WMD786456 WMF786455:WMF786456 WVZ786455:WVZ786456 WWB786455:WWB786456 AB851991:AB851992 AD851991:AD851992 JN851991:JN851992 JP851991:JP851992 TJ851991:TJ851992 TL851991:TL851992 ADF851991:ADF851992 ADH851991:ADH851992 ANB851991:ANB851992 AND851991:AND851992 AWX851991:AWX851992 AWZ851991:AWZ851992 BGT851991:BGT851992 BGV851991:BGV851992 BQP851991:BQP851992 BQR851991:BQR851992 CAL851991:CAL851992 CAN851991:CAN851992 CKH851991:CKH851992 CKJ851991:CKJ851992 CUD851991:CUD851992 CUF851991:CUF851992 DDZ851991:DDZ851992 DEB851991:DEB851992 DNV851991:DNV851992 DNX851991:DNX851992 DXR851991:DXR851992 DXT851991:DXT851992 EHN851991:EHN851992 EHP851991:EHP851992 ERJ851991:ERJ851992 ERL851991:ERL851992 FBF851991:FBF851992 FBH851991:FBH851992 FLB851991:FLB851992 FLD851991:FLD851992 FUX851991:FUX851992 FUZ851991:FUZ851992 GET851991:GET851992 GEV851991:GEV851992 GOP851991:GOP851992 GOR851991:GOR851992 GYL851991:GYL851992 GYN851991:GYN851992 HIH851991:HIH851992 HIJ851991:HIJ851992 HSD851991:HSD851992 HSF851991:HSF851992 IBZ851991:IBZ851992 ICB851991:ICB851992 ILV851991:ILV851992 ILX851991:ILX851992 IVR851991:IVR851992 IVT851991:IVT851992 JFN851991:JFN851992 JFP851991:JFP851992 JPJ851991:JPJ851992 JPL851991:JPL851992 JZF851991:JZF851992 JZH851991:JZH851992 KJB851991:KJB851992 KJD851991:KJD851992 KSX851991:KSX851992 KSZ851991:KSZ851992 LCT851991:LCT851992 LCV851991:LCV851992 LMP851991:LMP851992 LMR851991:LMR851992 LWL851991:LWL851992 LWN851991:LWN851992 MGH851991:MGH851992 MGJ851991:MGJ851992 MQD851991:MQD851992 MQF851991:MQF851992 MZZ851991:MZZ851992 NAB851991:NAB851992 NJV851991:NJV851992 NJX851991:NJX851992 NTR851991:NTR851992 NTT851991:NTT851992 ODN851991:ODN851992 ODP851991:ODP851992 ONJ851991:ONJ851992 ONL851991:ONL851992 OXF851991:OXF851992 OXH851991:OXH851992 PHB851991:PHB851992 PHD851991:PHD851992 PQX851991:PQX851992 PQZ851991:PQZ851992 QAT851991:QAT851992 QAV851991:QAV851992 QKP851991:QKP851992 QKR851991:QKR851992 QUL851991:QUL851992 QUN851991:QUN851992 REH851991:REH851992 REJ851991:REJ851992 ROD851991:ROD851992 ROF851991:ROF851992 RXZ851991:RXZ851992 RYB851991:RYB851992 SHV851991:SHV851992 SHX851991:SHX851992 SRR851991:SRR851992 SRT851991:SRT851992 TBN851991:TBN851992 TBP851991:TBP851992 TLJ851991:TLJ851992 TLL851991:TLL851992 TVF851991:TVF851992 TVH851991:TVH851992 UFB851991:UFB851992 UFD851991:UFD851992 UOX851991:UOX851992 UOZ851991:UOZ851992 UYT851991:UYT851992 UYV851991:UYV851992 VIP851991:VIP851992 VIR851991:VIR851992 VSL851991:VSL851992 VSN851991:VSN851992 WCH851991:WCH851992 WCJ851991:WCJ851992 WMD851991:WMD851992 WMF851991:WMF851992 WVZ851991:WVZ851992 WWB851991:WWB851992 AB917527:AB917528 AD917527:AD917528 JN917527:JN917528 JP917527:JP917528 TJ917527:TJ917528 TL917527:TL917528 ADF917527:ADF917528 ADH917527:ADH917528 ANB917527:ANB917528 AND917527:AND917528 AWX917527:AWX917528 AWZ917527:AWZ917528 BGT917527:BGT917528 BGV917527:BGV917528 BQP917527:BQP917528 BQR917527:BQR917528 CAL917527:CAL917528 CAN917527:CAN917528 CKH917527:CKH917528 CKJ917527:CKJ917528 CUD917527:CUD917528 CUF917527:CUF917528 DDZ917527:DDZ917528 DEB917527:DEB917528 DNV917527:DNV917528 DNX917527:DNX917528 DXR917527:DXR917528 DXT917527:DXT917528 EHN917527:EHN917528 EHP917527:EHP917528 ERJ917527:ERJ917528 ERL917527:ERL917528 FBF917527:FBF917528 FBH917527:FBH917528 FLB917527:FLB917528 FLD917527:FLD917528 FUX917527:FUX917528 FUZ917527:FUZ917528 GET917527:GET917528 GEV917527:GEV917528 GOP917527:GOP917528 GOR917527:GOR917528 GYL917527:GYL917528 GYN917527:GYN917528 HIH917527:HIH917528 HIJ917527:HIJ917528 HSD917527:HSD917528 HSF917527:HSF917528 IBZ917527:IBZ917528 ICB917527:ICB917528 ILV917527:ILV917528 ILX917527:ILX917528 IVR917527:IVR917528 IVT917527:IVT917528 JFN917527:JFN917528 JFP917527:JFP917528 JPJ917527:JPJ917528 JPL917527:JPL917528 JZF917527:JZF917528 JZH917527:JZH917528 KJB917527:KJB917528 KJD917527:KJD917528 KSX917527:KSX917528 KSZ917527:KSZ917528 LCT917527:LCT917528 LCV917527:LCV917528 LMP917527:LMP917528 LMR917527:LMR917528 LWL917527:LWL917528 LWN917527:LWN917528 MGH917527:MGH917528 MGJ917527:MGJ917528 MQD917527:MQD917528 MQF917527:MQF917528 MZZ917527:MZZ917528 NAB917527:NAB917528 NJV917527:NJV917528 NJX917527:NJX917528 NTR917527:NTR917528 NTT917527:NTT917528 ODN917527:ODN917528 ODP917527:ODP917528 ONJ917527:ONJ917528 ONL917527:ONL917528 OXF917527:OXF917528 OXH917527:OXH917528 PHB917527:PHB917528 PHD917527:PHD917528 PQX917527:PQX917528 PQZ917527:PQZ917528 QAT917527:QAT917528 QAV917527:QAV917528 QKP917527:QKP917528 QKR917527:QKR917528 QUL917527:QUL917528 QUN917527:QUN917528 REH917527:REH917528 REJ917527:REJ917528 ROD917527:ROD917528 ROF917527:ROF917528 RXZ917527:RXZ917528 RYB917527:RYB917528 SHV917527:SHV917528 SHX917527:SHX917528 SRR917527:SRR917528 SRT917527:SRT917528 TBN917527:TBN917528 TBP917527:TBP917528 TLJ917527:TLJ917528 TLL917527:TLL917528 TVF917527:TVF917528 TVH917527:TVH917528 UFB917527:UFB917528 UFD917527:UFD917528 UOX917527:UOX917528 UOZ917527:UOZ917528 UYT917527:UYT917528 UYV917527:UYV917528 VIP917527:VIP917528 VIR917527:VIR917528 VSL917527:VSL917528 VSN917527:VSN917528 WCH917527:WCH917528 WCJ917527:WCJ917528 WMD917527:WMD917528 WMF917527:WMF917528 WVZ917527:WVZ917528 WWB917527:WWB917528 AB983063:AB983064 AD983063:AD983064 JN983063:JN983064 JP983063:JP983064 TJ983063:TJ983064 TL983063:TL983064 ADF983063:ADF983064 ADH983063:ADH983064 ANB983063:ANB983064 AND983063:AND983064 AWX983063:AWX983064 AWZ983063:AWZ983064 BGT983063:BGT983064 BGV983063:BGV983064 BQP983063:BQP983064 BQR983063:BQR983064 CAL983063:CAL983064 CAN983063:CAN983064 CKH983063:CKH983064 CKJ983063:CKJ983064 CUD983063:CUD983064 CUF983063:CUF983064 DDZ983063:DDZ983064 DEB983063:DEB983064 DNV983063:DNV983064 DNX983063:DNX983064 DXR983063:DXR983064 DXT983063:DXT983064 EHN983063:EHN983064 EHP983063:EHP983064 ERJ983063:ERJ983064 ERL983063:ERL983064 FBF983063:FBF983064 FBH983063:FBH983064 FLB983063:FLB983064 FLD983063:FLD983064 FUX983063:FUX983064 FUZ983063:FUZ983064 GET983063:GET983064 GEV983063:GEV983064 GOP983063:GOP983064 GOR983063:GOR983064 GYL983063:GYL983064 GYN983063:GYN983064 HIH983063:HIH983064 HIJ983063:HIJ983064 HSD983063:HSD983064 HSF983063:HSF983064 IBZ983063:IBZ983064 ICB983063:ICB983064 ILV983063:ILV983064 ILX983063:ILX983064 IVR983063:IVR983064 IVT983063:IVT983064 JFN983063:JFN983064 JFP983063:JFP983064 JPJ983063:JPJ983064 JPL983063:JPL983064 JZF983063:JZF983064 JZH983063:JZH983064 KJB983063:KJB983064 KJD983063:KJD983064 KSX983063:KSX983064 KSZ983063:KSZ983064 LCT983063:LCT983064 LCV983063:LCV983064 LMP983063:LMP983064 LMR983063:LMR983064 LWL983063:LWL983064 LWN983063:LWN983064 MGH983063:MGH983064 MGJ983063:MGJ983064 MQD983063:MQD983064 MQF983063:MQF983064 MZZ983063:MZZ983064 NAB983063:NAB983064 NJV983063:NJV983064 NJX983063:NJX983064 NTR983063:NTR983064 NTT983063:NTT983064 ODN983063:ODN983064 ODP983063:ODP983064 ONJ983063:ONJ983064 ONL983063:ONL983064 OXF983063:OXF983064 OXH983063:OXH983064 PHB983063:PHB983064 PHD983063:PHD983064 PQX983063:PQX983064 PQZ983063:PQZ983064 QAT983063:QAT983064 QAV983063:QAV983064 QKP983063:QKP983064 QKR983063:QKR983064 QUL983063:QUL983064 QUN983063:QUN983064 REH983063:REH983064 REJ983063:REJ983064 ROD983063:ROD983064 ROF983063:ROF983064 RXZ983063:RXZ983064 RYB983063:RYB983064 SHV983063:SHV983064 SHX983063:SHX983064 SRR983063:SRR983064 SRT983063:SRT983064 TBN983063:TBN983064 TBP983063:TBP983064 TLJ983063:TLJ983064 TLL983063:TLL983064 TVF983063:TVF983064 TVH983063:TVH983064 UFB983063:UFB983064 UFD983063:UFD983064 UOX983063:UOX983064 UOZ983063:UOZ983064 UYT983063:UYT983064 UYV983063:UYV983064 VIP983063:VIP983064 VIR983063:VIR983064 VSL983063:VSL983064 VSN983063:VSN983064 WCH983063:WCH983064 WCJ983063:WCJ983064 WMD983063:WMD983064 WMF983063:WMF983064 WVZ983063:WVZ983064 WWB983063:WWB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WVY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WWE983059:WWE983063">
      <formula1>900</formula1>
    </dataValidation>
    <dataValidation allowBlank="1" showInputMessage="1" showErrorMessage="1" prompt="Для выбора выполните двойной щелчок левой клавиши мыши по соответствующей ячейке." sqref="N23 R23 V23 AC23:AC24 AE23 IZ23 JD23 JH23 JO23:JO24 JQ23 SV23 SZ23 TD23 TK23:TK24 TM23 ACR23 ACV23 ACZ23 ADG23:ADG24 ADI23 AMN23 AMR23 AMV23 ANC23:ANC24 ANE23 AWJ23 AWN23 AWR23 AWY23:AWY24 AXA23 BGF23 BGJ23 BGN23 BGU23:BGU24 BGW23 BQB23 BQF23 BQJ23 BQQ23:BQQ24 BQS23 BZX23 CAB23 CAF23 CAM23:CAM24 CAO23 CJT23 CJX23 CKB23 CKI23:CKI24 CKK23 CTP23 CTT23 CTX23 CUE23:CUE24 CUG23 DDL23 DDP23 DDT23 DEA23:DEA24 DEC23 DNH23 DNL23 DNP23 DNW23:DNW24 DNY23 DXD23 DXH23 DXL23 DXS23:DXS24 DXU23 EGZ23 EHD23 EHH23 EHO23:EHO24 EHQ23 EQV23 EQZ23 ERD23 ERK23:ERK24 ERM23 FAR23 FAV23 FAZ23 FBG23:FBG24 FBI23 FKN23 FKR23 FKV23 FLC23:FLC24 FLE23 FUJ23 FUN23 FUR23 FUY23:FUY24 FVA23 GEF23 GEJ23 GEN23 GEU23:GEU24 GEW23 GOB23 GOF23 GOJ23 GOQ23:GOQ24 GOS23 GXX23 GYB23 GYF23 GYM23:GYM24 GYO23 HHT23 HHX23 HIB23 HII23:HII24 HIK23 HRP23 HRT23 HRX23 HSE23:HSE24 HSG23 IBL23 IBP23 IBT23 ICA23:ICA24 ICC23 ILH23 ILL23 ILP23 ILW23:ILW24 ILY23 IVD23 IVH23 IVL23 IVS23:IVS24 IVU23 JEZ23 JFD23 JFH23 JFO23:JFO24 JFQ23 JOV23 JOZ23 JPD23 JPK23:JPK24 JPM23 JYR23 JYV23 JYZ23 JZG23:JZG24 JZI23 KIN23 KIR23 KIV23 KJC23:KJC24 KJE23 KSJ23 KSN23 KSR23 KSY23:KSY24 KTA23 LCF23 LCJ23 LCN23 LCU23:LCU24 LCW23 LMB23 LMF23 LMJ23 LMQ23:LMQ24 LMS23 LVX23 LWB23 LWF23 LWM23:LWM24 LWO23 MFT23 MFX23 MGB23 MGI23:MGI24 MGK23 MPP23 MPT23 MPX23 MQE23:MQE24 MQG23 MZL23 MZP23 MZT23 NAA23:NAA24 NAC23 NJH23 NJL23 NJP23 NJW23:NJW24 NJY23 NTD23 NTH23 NTL23 NTS23:NTS24 NTU23 OCZ23 ODD23 ODH23 ODO23:ODO24 ODQ23 OMV23 OMZ23 OND23 ONK23:ONK24 ONM23 OWR23 OWV23 OWZ23 OXG23:OXG24 OXI23 PGN23 PGR23 PGV23 PHC23:PHC24 PHE23 PQJ23 PQN23 PQR23 PQY23:PQY24 PRA23 QAF23 QAJ23 QAN23 QAU23:QAU24 QAW23 QKB23 QKF23 QKJ23 QKQ23:QKQ24 QKS23 QTX23 QUB23 QUF23 QUM23:QUM24 QUO23 RDT23 RDX23 REB23 REI23:REI24 REK23 RNP23 RNT23 RNX23 ROE23:ROE24 ROG23 RXL23 RXP23 RXT23 RYA23:RYA24 RYC23 SHH23 SHL23 SHP23 SHW23:SHW24 SHY23 SRD23 SRH23 SRL23 SRS23:SRS24 SRU23 TAZ23 TBD23 TBH23 TBO23:TBO24 TBQ23 TKV23 TKZ23 TLD23 TLK23:TLK24 TLM23 TUR23 TUV23 TUZ23 TVG23:TVG24 TVI23 UEN23 UER23 UEV23 UFC23:UFC24 UFE23 UOJ23 UON23 UOR23 UOY23:UOY24 UPA23 UYF23 UYJ23 UYN23 UYU23:UYU24 UYW23 VIB23 VIF23 VIJ23 VIQ23:VIQ24 VIS23 VRX23 VSB23 VSF23 VSM23:VSM24 VSO23 WBT23 WBX23 WCB23 WCI23:WCI24 WCK23 WLP23 WLT23 WLX23 WME23:WME24 WMG23 WVL23 WVP23 WVT23 WWA23:WWA24 WWC23 N65559 R65559 V65559 AC65559:AC65560 AE65559 IZ65559 JD65559 JH65559 JO65559:JO65560 JQ65559 SV65559 SZ65559 TD65559 TK65559:TK65560 TM65559 ACR65559 ACV65559 ACZ65559 ADG65559:ADG65560 ADI65559 AMN65559 AMR65559 AMV65559 ANC65559:ANC65560 ANE65559 AWJ65559 AWN65559 AWR65559 AWY65559:AWY65560 AXA65559 BGF65559 BGJ65559 BGN65559 BGU65559:BGU65560 BGW65559 BQB65559 BQF65559 BQJ65559 BQQ65559:BQQ65560 BQS65559 BZX65559 CAB65559 CAF65559 CAM65559:CAM65560 CAO65559 CJT65559 CJX65559 CKB65559 CKI65559:CKI65560 CKK65559 CTP65559 CTT65559 CTX65559 CUE65559:CUE65560 CUG65559 DDL65559 DDP65559 DDT65559 DEA65559:DEA65560 DEC65559 DNH65559 DNL65559 DNP65559 DNW65559:DNW65560 DNY65559 DXD65559 DXH65559 DXL65559 DXS65559:DXS65560 DXU65559 EGZ65559 EHD65559 EHH65559 EHO65559:EHO65560 EHQ65559 EQV65559 EQZ65559 ERD65559 ERK65559:ERK65560 ERM65559 FAR65559 FAV65559 FAZ65559 FBG65559:FBG65560 FBI65559 FKN65559 FKR65559 FKV65559 FLC65559:FLC65560 FLE65559 FUJ65559 FUN65559 FUR65559 FUY65559:FUY65560 FVA65559 GEF65559 GEJ65559 GEN65559 GEU65559:GEU65560 GEW65559 GOB65559 GOF65559 GOJ65559 GOQ65559:GOQ65560 GOS65559 GXX65559 GYB65559 GYF65559 GYM65559:GYM65560 GYO65559 HHT65559 HHX65559 HIB65559 HII65559:HII65560 HIK65559 HRP65559 HRT65559 HRX65559 HSE65559:HSE65560 HSG65559 IBL65559 IBP65559 IBT65559 ICA65559:ICA65560 ICC65559 ILH65559 ILL65559 ILP65559 ILW65559:ILW65560 ILY65559 IVD65559 IVH65559 IVL65559 IVS65559:IVS65560 IVU65559 JEZ65559 JFD65559 JFH65559 JFO65559:JFO65560 JFQ65559 JOV65559 JOZ65559 JPD65559 JPK65559:JPK65560 JPM65559 JYR65559 JYV65559 JYZ65559 JZG65559:JZG65560 JZI65559 KIN65559 KIR65559 KIV65559 KJC65559:KJC65560 KJE65559 KSJ65559 KSN65559 KSR65559 KSY65559:KSY65560 KTA65559 LCF65559 LCJ65559 LCN65559 LCU65559:LCU65560 LCW65559 LMB65559 LMF65559 LMJ65559 LMQ65559:LMQ65560 LMS65559 LVX65559 LWB65559 LWF65559 LWM65559:LWM65560 LWO65559 MFT65559 MFX65559 MGB65559 MGI65559:MGI65560 MGK65559 MPP65559 MPT65559 MPX65559 MQE65559:MQE65560 MQG65559 MZL65559 MZP65559 MZT65559 NAA65559:NAA65560 NAC65559 NJH65559 NJL65559 NJP65559 NJW65559:NJW65560 NJY65559 NTD65559 NTH65559 NTL65559 NTS65559:NTS65560 NTU65559 OCZ65559 ODD65559 ODH65559 ODO65559:ODO65560 ODQ65559 OMV65559 OMZ65559 OND65559 ONK65559:ONK65560 ONM65559 OWR65559 OWV65559 OWZ65559 OXG65559:OXG65560 OXI65559 PGN65559 PGR65559 PGV65559 PHC65559:PHC65560 PHE65559 PQJ65559 PQN65559 PQR65559 PQY65559:PQY65560 PRA65559 QAF65559 QAJ65559 QAN65559 QAU65559:QAU65560 QAW65559 QKB65559 QKF65559 QKJ65559 QKQ65559:QKQ65560 QKS65559 QTX65559 QUB65559 QUF65559 QUM65559:QUM65560 QUO65559 RDT65559 RDX65559 REB65559 REI65559:REI65560 REK65559 RNP65559 RNT65559 RNX65559 ROE65559:ROE65560 ROG65559 RXL65559 RXP65559 RXT65559 RYA65559:RYA65560 RYC65559 SHH65559 SHL65559 SHP65559 SHW65559:SHW65560 SHY65559 SRD65559 SRH65559 SRL65559 SRS65559:SRS65560 SRU65559 TAZ65559 TBD65559 TBH65559 TBO65559:TBO65560 TBQ65559 TKV65559 TKZ65559 TLD65559 TLK65559:TLK65560 TLM65559 TUR65559 TUV65559 TUZ65559 TVG65559:TVG65560 TVI65559 UEN65559 UER65559 UEV65559 UFC65559:UFC65560 UFE65559 UOJ65559 UON65559 UOR65559 UOY65559:UOY65560 UPA65559 UYF65559 UYJ65559 UYN65559 UYU65559:UYU65560 UYW65559 VIB65559 VIF65559 VIJ65559 VIQ65559:VIQ65560 VIS65559 VRX65559 VSB65559 VSF65559 VSM65559:VSM65560 VSO65559 WBT65559 WBX65559 WCB65559 WCI65559:WCI65560 WCK65559 WLP65559 WLT65559 WLX65559 WME65559:WME65560 WMG65559 WVL65559 WVP65559 WVT65559 WWA65559:WWA65560 WWC65559 N131095 R131095 V131095 AC131095:AC131096 AE131095 IZ131095 JD131095 JH131095 JO131095:JO131096 JQ131095 SV131095 SZ131095 TD131095 TK131095:TK131096 TM131095 ACR131095 ACV131095 ACZ131095 ADG131095:ADG131096 ADI131095 AMN131095 AMR131095 AMV131095 ANC131095:ANC131096 ANE131095 AWJ131095 AWN131095 AWR131095 AWY131095:AWY131096 AXA131095 BGF131095 BGJ131095 BGN131095 BGU131095:BGU131096 BGW131095 BQB131095 BQF131095 BQJ131095 BQQ131095:BQQ131096 BQS131095 BZX131095 CAB131095 CAF131095 CAM131095:CAM131096 CAO131095 CJT131095 CJX131095 CKB131095 CKI131095:CKI131096 CKK131095 CTP131095 CTT131095 CTX131095 CUE131095:CUE131096 CUG131095 DDL131095 DDP131095 DDT131095 DEA131095:DEA131096 DEC131095 DNH131095 DNL131095 DNP131095 DNW131095:DNW131096 DNY131095 DXD131095 DXH131095 DXL131095 DXS131095:DXS131096 DXU131095 EGZ131095 EHD131095 EHH131095 EHO131095:EHO131096 EHQ131095 EQV131095 EQZ131095 ERD131095 ERK131095:ERK131096 ERM131095 FAR131095 FAV131095 FAZ131095 FBG131095:FBG131096 FBI131095 FKN131095 FKR131095 FKV131095 FLC131095:FLC131096 FLE131095 FUJ131095 FUN131095 FUR131095 FUY131095:FUY131096 FVA131095 GEF131095 GEJ131095 GEN131095 GEU131095:GEU131096 GEW131095 GOB131095 GOF131095 GOJ131095 GOQ131095:GOQ131096 GOS131095 GXX131095 GYB131095 GYF131095 GYM131095:GYM131096 GYO131095 HHT131095 HHX131095 HIB131095 HII131095:HII131096 HIK131095 HRP131095 HRT131095 HRX131095 HSE131095:HSE131096 HSG131095 IBL131095 IBP131095 IBT131095 ICA131095:ICA131096 ICC131095 ILH131095 ILL131095 ILP131095 ILW131095:ILW131096 ILY131095 IVD131095 IVH131095 IVL131095 IVS131095:IVS131096 IVU131095 JEZ131095 JFD131095 JFH131095 JFO131095:JFO131096 JFQ131095 JOV131095 JOZ131095 JPD131095 JPK131095:JPK131096 JPM131095 JYR131095 JYV131095 JYZ131095 JZG131095:JZG131096 JZI131095 KIN131095 KIR131095 KIV131095 KJC131095:KJC131096 KJE131095 KSJ131095 KSN131095 KSR131095 KSY131095:KSY131096 KTA131095 LCF131095 LCJ131095 LCN131095 LCU131095:LCU131096 LCW131095 LMB131095 LMF131095 LMJ131095 LMQ131095:LMQ131096 LMS131095 LVX131095 LWB131095 LWF131095 LWM131095:LWM131096 LWO131095 MFT131095 MFX131095 MGB131095 MGI131095:MGI131096 MGK131095 MPP131095 MPT131095 MPX131095 MQE131095:MQE131096 MQG131095 MZL131095 MZP131095 MZT131095 NAA131095:NAA131096 NAC131095 NJH131095 NJL131095 NJP131095 NJW131095:NJW131096 NJY131095 NTD131095 NTH131095 NTL131095 NTS131095:NTS131096 NTU131095 OCZ131095 ODD131095 ODH131095 ODO131095:ODO131096 ODQ131095 OMV131095 OMZ131095 OND131095 ONK131095:ONK131096 ONM131095 OWR131095 OWV131095 OWZ131095 OXG131095:OXG131096 OXI131095 PGN131095 PGR131095 PGV131095 PHC131095:PHC131096 PHE131095 PQJ131095 PQN131095 PQR131095 PQY131095:PQY131096 PRA131095 QAF131095 QAJ131095 QAN131095 QAU131095:QAU131096 QAW131095 QKB131095 QKF131095 QKJ131095 QKQ131095:QKQ131096 QKS131095 QTX131095 QUB131095 QUF131095 QUM131095:QUM131096 QUO131095 RDT131095 RDX131095 REB131095 REI131095:REI131096 REK131095 RNP131095 RNT131095 RNX131095 ROE131095:ROE131096 ROG131095 RXL131095 RXP131095 RXT131095 RYA131095:RYA131096 RYC131095 SHH131095 SHL131095 SHP131095 SHW131095:SHW131096 SHY131095 SRD131095 SRH131095 SRL131095 SRS131095:SRS131096 SRU131095 TAZ131095 TBD131095 TBH131095 TBO131095:TBO131096 TBQ131095 TKV131095 TKZ131095 TLD131095 TLK131095:TLK131096 TLM131095 TUR131095 TUV131095 TUZ131095 TVG131095:TVG131096 TVI131095 UEN131095 UER131095 UEV131095 UFC131095:UFC131096 UFE131095 UOJ131095 UON131095 UOR131095 UOY131095:UOY131096 UPA131095 UYF131095 UYJ131095 UYN131095 UYU131095:UYU131096 UYW131095 VIB131095 VIF131095 VIJ131095 VIQ131095:VIQ131096 VIS131095 VRX131095 VSB131095 VSF131095 VSM131095:VSM131096 VSO131095 WBT131095 WBX131095 WCB131095 WCI131095:WCI131096 WCK131095 WLP131095 WLT131095 WLX131095 WME131095:WME131096 WMG131095 WVL131095 WVP131095 WVT131095 WWA131095:WWA131096 WWC131095 N196631 R196631 V196631 AC196631:AC196632 AE196631 IZ196631 JD196631 JH196631 JO196631:JO196632 JQ196631 SV196631 SZ196631 TD196631 TK196631:TK196632 TM196631 ACR196631 ACV196631 ACZ196631 ADG196631:ADG196632 ADI196631 AMN196631 AMR196631 AMV196631 ANC196631:ANC196632 ANE196631 AWJ196631 AWN196631 AWR196631 AWY196631:AWY196632 AXA196631 BGF196631 BGJ196631 BGN196631 BGU196631:BGU196632 BGW196631 BQB196631 BQF196631 BQJ196631 BQQ196631:BQQ196632 BQS196631 BZX196631 CAB196631 CAF196631 CAM196631:CAM196632 CAO196631 CJT196631 CJX196631 CKB196631 CKI196631:CKI196632 CKK196631 CTP196631 CTT196631 CTX196631 CUE196631:CUE196632 CUG196631 DDL196631 DDP196631 DDT196631 DEA196631:DEA196632 DEC196631 DNH196631 DNL196631 DNP196631 DNW196631:DNW196632"/>
    <dataValidation allowBlank="1" showInputMessage="1" showErrorMessage="1" prompt="Для выбора выполните двойной щелчок левой клавиши мыши по соответствующей ячейке." sqref="DNY196631 DXD196631 DXH196631 DXL196631 DXS196631:DXS196632 DXU196631 EGZ196631 EHD196631 EHH196631 EHO196631:EHO196632 EHQ196631 EQV196631 EQZ196631 ERD196631 ERK196631:ERK196632 ERM196631 FAR196631 FAV196631 FAZ196631 FBG196631:FBG196632 FBI196631 FKN196631 FKR196631 FKV196631 FLC196631:FLC196632 FLE196631 FUJ196631 FUN196631 FUR196631 FUY196631:FUY196632 FVA196631 GEF196631 GEJ196631 GEN196631 GEU196631:GEU196632 GEW196631 GOB196631 GOF196631 GOJ196631 GOQ196631:GOQ196632 GOS196631 GXX196631 GYB196631 GYF196631 GYM196631:GYM196632 GYO196631 HHT196631 HHX196631 HIB196631 HII196631:HII196632 HIK196631 HRP196631 HRT196631 HRX196631 HSE196631:HSE196632 HSG196631 IBL196631 IBP196631 IBT196631 ICA196631:ICA196632 ICC196631 ILH196631 ILL196631 ILP196631 ILW196631:ILW196632 ILY196631 IVD196631 IVH196631 IVL196631 IVS196631:IVS196632 IVU196631 JEZ196631 JFD196631 JFH196631 JFO196631:JFO196632 JFQ196631 JOV196631 JOZ196631 JPD196631 JPK196631:JPK196632 JPM196631 JYR196631 JYV196631 JYZ196631 JZG196631:JZG196632 JZI196631 KIN196631 KIR196631 KIV196631 KJC196631:KJC196632 KJE196631 KSJ196631 KSN196631 KSR196631 KSY196631:KSY196632 KTA196631 LCF196631 LCJ196631 LCN196631 LCU196631:LCU196632 LCW196631 LMB196631 LMF196631 LMJ196631 LMQ196631:LMQ196632 LMS196631 LVX196631 LWB196631 LWF196631 LWM196631:LWM196632 LWO196631 MFT196631 MFX196631 MGB196631 MGI196631:MGI196632 MGK196631 MPP196631 MPT196631 MPX196631 MQE196631:MQE196632 MQG196631 MZL196631 MZP196631 MZT196631 NAA196631:NAA196632 NAC196631 NJH196631 NJL196631 NJP196631 NJW196631:NJW196632 NJY196631 NTD196631 NTH196631 NTL196631 NTS196631:NTS196632 NTU196631 OCZ196631 ODD196631 ODH196631 ODO196631:ODO196632 ODQ196631 OMV196631 OMZ196631 OND196631 ONK196631:ONK196632 ONM196631 OWR196631 OWV196631 OWZ196631 OXG196631:OXG196632 OXI196631 PGN196631 PGR196631 PGV196631 PHC196631:PHC196632 PHE196631 PQJ196631 PQN196631 PQR196631 PQY196631:PQY196632 PRA196631 QAF196631 QAJ196631 QAN196631 QAU196631:QAU196632 QAW196631 QKB196631 QKF196631 QKJ196631 QKQ196631:QKQ196632 QKS196631 QTX196631 QUB196631 QUF196631 QUM196631:QUM196632 QUO196631 RDT196631 RDX196631 REB196631 REI196631:REI196632 REK196631 RNP196631 RNT196631 RNX196631 ROE196631:ROE196632 ROG196631 RXL196631 RXP196631 RXT196631 RYA196631:RYA196632 RYC196631 SHH196631 SHL196631 SHP196631 SHW196631:SHW196632 SHY196631 SRD196631 SRH196631 SRL196631 SRS196631:SRS196632 SRU196631 TAZ196631 TBD196631 TBH196631 TBO196631:TBO196632 TBQ196631 TKV196631 TKZ196631 TLD196631 TLK196631:TLK196632 TLM196631 TUR196631 TUV196631 TUZ196631 TVG196631:TVG196632 TVI196631 UEN196631 UER196631 UEV196631 UFC196631:UFC196632 UFE196631 UOJ196631 UON196631 UOR196631 UOY196631:UOY196632 UPA196631 UYF196631 UYJ196631 UYN196631 UYU196631:UYU196632 UYW196631 VIB196631 VIF196631 VIJ196631 VIQ196631:VIQ196632 VIS196631 VRX196631 VSB196631 VSF196631 VSM196631:VSM196632 VSO196631 WBT196631 WBX196631 WCB196631 WCI196631:WCI196632 WCK196631 WLP196631 WLT196631 WLX196631 WME196631:WME196632 WMG196631 WVL196631 WVP196631 WVT196631 WWA196631:WWA196632 WWC196631 N262167 R262167 V262167 AC262167:AC262168 AE262167 IZ262167 JD262167 JH262167 JO262167:JO262168 JQ262167 SV262167 SZ262167 TD262167 TK262167:TK262168 TM262167 ACR262167 ACV262167 ACZ262167 ADG262167:ADG262168 ADI262167 AMN262167 AMR262167 AMV262167 ANC262167:ANC262168 ANE262167 AWJ262167 AWN262167 AWR262167 AWY262167:AWY262168 AXA262167 BGF262167 BGJ262167 BGN262167 BGU262167:BGU262168 BGW262167 BQB262167 BQF262167 BQJ262167 BQQ262167:BQQ262168 BQS262167 BZX262167 CAB262167 CAF262167 CAM262167:CAM262168 CAO262167 CJT262167 CJX262167 CKB262167 CKI262167:CKI262168 CKK262167 CTP262167 CTT262167 CTX262167 CUE262167:CUE262168 CUG262167 DDL262167 DDP262167 DDT262167 DEA262167:DEA262168 DEC262167 DNH262167 DNL262167 DNP262167 DNW262167:DNW262168 DNY262167 DXD262167 DXH262167 DXL262167 DXS262167:DXS262168 DXU262167 EGZ262167 EHD262167 EHH262167 EHO262167:EHO262168 EHQ262167 EQV262167 EQZ262167 ERD262167 ERK262167:ERK262168 ERM262167 FAR262167 FAV262167 FAZ262167 FBG262167:FBG262168 FBI262167 FKN262167 FKR262167 FKV262167 FLC262167:FLC262168 FLE262167 FUJ262167 FUN262167 FUR262167 FUY262167:FUY262168 FVA262167 GEF262167 GEJ262167 GEN262167 GEU262167:GEU262168 GEW262167 GOB262167 GOF262167 GOJ262167 GOQ262167:GOQ262168 GOS262167 GXX262167 GYB262167 GYF262167 GYM262167:GYM262168 GYO262167 HHT262167 HHX262167 HIB262167 HII262167:HII262168 HIK262167 HRP262167 HRT262167 HRX262167 HSE262167:HSE262168 HSG262167 IBL262167 IBP262167 IBT262167 ICA262167:ICA262168 ICC262167 ILH262167 ILL262167 ILP262167 ILW262167:ILW262168 ILY262167 IVD262167 IVH262167 IVL262167 IVS262167:IVS262168 IVU262167 JEZ262167 JFD262167 JFH262167 JFO262167:JFO262168 JFQ262167 JOV262167 JOZ262167 JPD262167 JPK262167:JPK262168 JPM262167 JYR262167 JYV262167 JYZ262167 JZG262167:JZG262168 JZI262167 KIN262167 KIR262167 KIV262167 KJC262167:KJC262168 KJE262167 KSJ262167 KSN262167 KSR262167 KSY262167:KSY262168 KTA262167 LCF262167 LCJ262167 LCN262167 LCU262167:LCU262168 LCW262167 LMB262167 LMF262167 LMJ262167 LMQ262167:LMQ262168 LMS262167 LVX262167 LWB262167 LWF262167 LWM262167:LWM262168 LWO262167 MFT262167 MFX262167 MGB262167 MGI262167:MGI262168 MGK262167 MPP262167 MPT262167 MPX262167 MQE262167:MQE262168 MQG262167 MZL262167 MZP262167 MZT262167 NAA262167:NAA262168 NAC262167 NJH262167 NJL262167 NJP262167 NJW262167:NJW262168 NJY262167 NTD262167 NTH262167 NTL262167 NTS262167:NTS262168 NTU262167 OCZ262167 ODD262167 ODH262167 ODO262167:ODO262168 ODQ262167 OMV262167 OMZ262167 OND262167 ONK262167:ONK262168 ONM262167 OWR262167 OWV262167 OWZ262167 OXG262167:OXG262168 OXI262167 PGN262167 PGR262167 PGV262167 PHC262167:PHC262168 PHE262167 PQJ262167 PQN262167 PQR262167 PQY262167:PQY262168 PRA262167 QAF262167 QAJ262167 QAN262167 QAU262167:QAU262168 QAW262167 QKB262167 QKF262167 QKJ262167 QKQ262167:QKQ262168 QKS262167 QTX262167 QUB262167 QUF262167 QUM262167:QUM262168 QUO262167 RDT262167 RDX262167 REB262167 REI262167:REI262168 REK262167 RNP262167 RNT262167 RNX262167 ROE262167:ROE262168 ROG262167 RXL262167 RXP262167 RXT262167 RYA262167:RYA262168 RYC262167 SHH262167 SHL262167 SHP262167 SHW262167:SHW262168 SHY262167 SRD262167 SRH262167 SRL262167 SRS262167:SRS262168 SRU262167 TAZ262167 TBD262167 TBH262167 TBO262167:TBO262168 TBQ262167 TKV262167 TKZ262167 TLD262167 TLK262167:TLK262168 TLM262167 TUR262167 TUV262167 TUZ262167 TVG262167:TVG262168 TVI262167 UEN262167 UER262167 UEV262167 UFC262167:UFC262168 UFE262167 UOJ262167 UON262167 UOR262167 UOY262167:UOY262168 UPA262167 UYF262167 UYJ262167 UYN262167 UYU262167:UYU262168 UYW262167 VIB262167 VIF262167 VIJ262167 VIQ262167:VIQ262168 VIS262167 VRX262167 VSB262167 VSF262167 VSM262167:VSM262168 VSO262167 WBT262167 WBX262167 WCB262167 WCI262167:WCI262168 WCK262167 WLP262167 WLT262167 WLX262167 WME262167:WME262168 WMG262167 WVL262167 WVP262167 WVT262167 WWA262167:WWA262168 WWC262167 N327703 R327703 V327703 AC327703:AC327704 AE327703 IZ327703 JD327703 JH327703 JO327703:JO327704 JQ327703 SV327703 SZ327703 TD327703 TK327703:TK327704 TM327703 ACR327703 ACV327703 ACZ327703 ADG327703:ADG327704 ADI327703 AMN327703 AMR327703 AMV327703 ANC327703:ANC327704 ANE327703 AWJ327703 AWN327703 AWR327703 AWY327703:AWY327704 AXA327703 BGF327703 BGJ327703 BGN327703 BGU327703:BGU327704 BGW327703 BQB327703 BQF327703 BQJ327703 BQQ327703:BQQ327704 BQS327703 BZX327703 CAB327703 CAF327703 CAM327703:CAM327704 CAO327703 CJT327703 CJX327703 CKB327703 CKI327703:CKI327704 CKK327703 CTP327703 CTT327703 CTX327703 CUE327703:CUE327704 CUG327703 DDL327703 DDP327703 DDT327703 DEA327703:DEA327704 DEC327703 DNH327703 DNL327703 DNP327703 DNW327703:DNW327704 DNY327703 DXD327703 DXH327703 DXL327703 DXS327703:DXS327704 DXU327703 EGZ327703 EHD327703 EHH327703 EHO327703:EHO327704 EHQ327703 EQV327703 EQZ327703 ERD327703 ERK327703:ERK327704 ERM327703 FAR327703 FAV327703 FAZ327703 FBG327703:FBG327704 FBI327703 FKN327703 FKR327703 FKV327703 FLC327703:FLC327704 FLE327703 FUJ327703 FUN327703 FUR327703 FUY327703:FUY327704 FVA327703 GEF327703 GEJ327703 GEN327703 GEU327703:GEU327704 GEW327703 GOB327703 GOF327703 GOJ327703 GOQ327703:GOQ327704 GOS327703 GXX327703 GYB327703 GYF327703 GYM327703:GYM327704 GYO327703 HHT327703 HHX327703 HIB327703 HII327703:HII327704 HIK327703 HRP327703 HRT327703 HRX327703 HSE327703:HSE327704 HSG327703 IBL327703 IBP327703 IBT327703 ICA327703:ICA327704 ICC327703 ILH327703 ILL327703 ILP327703 ILW327703:ILW327704 ILY327703 IVD327703 IVH327703 IVL327703 IVS327703:IVS327704 IVU327703 JEZ327703 JFD327703 JFH327703 JFO327703:JFO327704 JFQ327703 JOV327703 JOZ327703 JPD327703 JPK327703:JPK327704 JPM327703 JYR327703 JYV327703 JYZ327703 JZG327703:JZG327704 JZI327703 KIN327703 KIR327703 KIV327703 KJC327703:KJC327704 KJE327703 KSJ327703 KSN327703 KSR327703 KSY327703:KSY327704 KTA327703 LCF327703 LCJ327703 LCN327703 LCU327703:LCU327704 LCW327703 LMB327703 LMF327703 LMJ327703 LMQ327703:LMQ327704 LMS327703 LVX327703 LWB327703 LWF327703 LWM327703:LWM327704 LWO327703 MFT327703 MFX327703 MGB327703 MGI327703:MGI327704 MGK327703 MPP327703 MPT327703 MPX327703 MQE327703:MQE327704 MQG327703 MZL327703 MZP327703 MZT327703 NAA327703:NAA327704 NAC327703 NJH327703 NJL327703 NJP327703 NJW327703:NJW327704 NJY327703 NTD327703 NTH327703 NTL327703 NTS327703:NTS327704 NTU327703 OCZ327703 ODD327703 ODH327703 ODO327703:ODO327704 ODQ327703 OMV327703 OMZ327703 OND327703 ONK327703:ONK327704 ONM327703 OWR327703 OWV327703 OWZ327703 OXG327703:OXG327704 OXI327703 PGN327703 PGR327703 PGV327703 PHC327703:PHC327704 PHE327703 PQJ327703 PQN327703 PQR327703 PQY327703:PQY327704 PRA327703 QAF327703 QAJ327703 QAN327703 QAU327703:QAU327704 QAW327703 QKB327703 QKF327703 QKJ327703 QKQ327703:QKQ327704 QKS327703 QTX327703 QUB327703 QUF327703 QUM327703:QUM327704 QUO327703 RDT327703 RDX327703 REB327703 REI327703:REI327704 REK327703 RNP327703 RNT327703 RNX327703 ROE327703:ROE327704 ROG327703 RXL327703 RXP327703 RXT327703 RYA327703:RYA327704 RYC327703 SHH327703 SHL327703 SHP327703 SHW327703:SHW327704 SHY327703 SRD327703 SRH327703 SRL327703 SRS327703:SRS327704 SRU327703 TAZ327703 TBD327703 TBH327703 TBO327703:TBO327704 TBQ327703 TKV327703 TKZ327703 TLD327703 TLK327703:TLK327704 TLM327703 TUR327703 TUV327703 TUZ327703 TVG327703:TVG327704 TVI327703 UEN327703 UER327703 UEV327703 UFC327703:UFC327704 UFE327703 UOJ327703 UON327703 UOR327703 UOY327703:UOY327704 UPA327703 UYF327703 UYJ327703 UYN327703 UYU327703:UYU327704 UYW327703 VIB327703 VIF327703 VIJ327703 VIQ327703:VIQ327704 VIS327703 VRX327703 VSB327703 VSF327703 VSM327703:VSM327704 VSO327703 WBT327703 WBX327703 WCB327703 WCI327703:WCI327704 WCK327703 WLP327703 WLT327703 WLX327703 WME327703:WME327704 WMG327703 WVL327703 WVP327703 WVT327703 WWA327703:WWA327704 WWC327703 N393239 R393239 V393239 AC393239:AC393240 AE393239 IZ393239 JD393239 JH393239 JO393239:JO393240 JQ393239 SV393239 SZ393239 TD393239 TK393239:TK393240 TM393239 ACR393239 ACV393239 ACZ393239 ADG393239:ADG393240 ADI393239 AMN393239 AMR393239 AMV393239 ANC393239:ANC393240 ANE393239 AWJ393239 AWN393239 AWR393239 AWY393239:AWY393240 AXA393239 BGF393239 BGJ393239 BGN393239 BGU393239:BGU393240 BGW393239 BQB393239 BQF393239 BQJ393239 BQQ393239:BQQ393240 BQS393239 BZX393239 CAB393239 CAF393239 CAM393239:CAM393240 CAO393239 CJT393239 CJX393239 CKB393239 CKI393239:CKI393240 CKK393239 CTP393239 CTT393239 CTX393239 CUE393239:CUE393240 CUG393239 DDL393239 DDP393239 DDT393239 DEA393239:DEA393240 DEC393239 DNH393239 DNL393239 DNP393239 DNW393239:DNW393240 DNY393239 DXD393239 DXH393239 DXL393239 DXS393239:DXS393240 DXU393239 EGZ393239 EHD393239 EHH393239 EHO393239:EHO393240 EHQ393239 EQV393239 EQZ393239 ERD393239 ERK393239:ERK393240 ERM393239 FAR393239 FAV393239 FAZ393239 FBG393239:FBG393240 FBI393239 FKN393239 FKR393239 FKV393239 FLC393239:FLC393240 FLE393239 FUJ393239 FUN393239 FUR393239 FUY393239:FUY393240 FVA393239 GEF393239 GEJ393239 GEN393239 GEU393239:GEU393240 GEW393239 GOB393239 GOF393239 GOJ393239 GOQ393239:GOQ393240 GOS393239 GXX393239 GYB393239 GYF393239 GYM393239:GYM393240 GYO393239 HHT393239 HHX393239 HIB393239 HII393239:HII393240 HIK393239 HRP393239 HRT393239 HRX393239 HSE393239:HSE393240 HSG393239 IBL393239 IBP393239 IBT393239 ICA393239:ICA393240 ICC393239 ILH393239 ILL393239 ILP393239"/>
    <dataValidation allowBlank="1" showInputMessage="1" showErrorMessage="1" prompt="Для выбора выполните двойной щелчок левой клавиши мыши по соответствующей ячейке." sqref="ILW393239:ILW393240 ILY393239 IVD393239 IVH393239 IVL393239 IVS393239:IVS393240 IVU393239 JEZ393239 JFD393239 JFH393239 JFO393239:JFO393240 JFQ393239 JOV393239 JOZ393239 JPD393239 JPK393239:JPK393240 JPM393239 JYR393239 JYV393239 JYZ393239 JZG393239:JZG393240 JZI393239 KIN393239 KIR393239 KIV393239 KJC393239:KJC393240 KJE393239 KSJ393239 KSN393239 KSR393239 KSY393239:KSY393240 KTA393239 LCF393239 LCJ393239 LCN393239 LCU393239:LCU393240 LCW393239 LMB393239 LMF393239 LMJ393239 LMQ393239:LMQ393240 LMS393239 LVX393239 LWB393239 LWF393239 LWM393239:LWM393240 LWO393239 MFT393239 MFX393239 MGB393239 MGI393239:MGI393240 MGK393239 MPP393239 MPT393239 MPX393239 MQE393239:MQE393240 MQG393239 MZL393239 MZP393239 MZT393239 NAA393239:NAA393240 NAC393239 NJH393239 NJL393239 NJP393239 NJW393239:NJW393240 NJY393239 NTD393239 NTH393239 NTL393239 NTS393239:NTS393240 NTU393239 OCZ393239 ODD393239 ODH393239 ODO393239:ODO393240 ODQ393239 OMV393239 OMZ393239 OND393239 ONK393239:ONK393240 ONM393239 OWR393239 OWV393239 OWZ393239 OXG393239:OXG393240 OXI393239 PGN393239 PGR393239 PGV393239 PHC393239:PHC393240 PHE393239 PQJ393239 PQN393239 PQR393239 PQY393239:PQY393240 PRA393239 QAF393239 QAJ393239 QAN393239 QAU393239:QAU393240 QAW393239 QKB393239 QKF393239 QKJ393239 QKQ393239:QKQ393240 QKS393239 QTX393239 QUB393239 QUF393239 QUM393239:QUM393240 QUO393239 RDT393239 RDX393239 REB393239 REI393239:REI393240 REK393239 RNP393239 RNT393239 RNX393239 ROE393239:ROE393240 ROG393239 RXL393239 RXP393239 RXT393239 RYA393239:RYA393240 RYC393239 SHH393239 SHL393239 SHP393239 SHW393239:SHW393240 SHY393239 SRD393239 SRH393239 SRL393239 SRS393239:SRS393240 SRU393239 TAZ393239 TBD393239 TBH393239 TBO393239:TBO393240 TBQ393239 TKV393239 TKZ393239 TLD393239 TLK393239:TLK393240 TLM393239 TUR393239 TUV393239 TUZ393239 TVG393239:TVG393240 TVI393239 UEN393239 UER393239 UEV393239 UFC393239:UFC393240 UFE393239 UOJ393239 UON393239 UOR393239 UOY393239:UOY393240 UPA393239 UYF393239 UYJ393239 UYN393239 UYU393239:UYU393240 UYW393239 VIB393239 VIF393239 VIJ393239 VIQ393239:VIQ393240 VIS393239 VRX393239 VSB393239 VSF393239 VSM393239:VSM393240 VSO393239 WBT393239 WBX393239 WCB393239 WCI393239:WCI393240 WCK393239 WLP393239 WLT393239 WLX393239 WME393239:WME393240 WMG393239 WVL393239 WVP393239 WVT393239 WWA393239:WWA393240 WWC393239 N458775 R458775 V458775 AC458775:AC458776 AE458775 IZ458775 JD458775 JH458775 JO458775:JO458776 JQ458775 SV458775 SZ458775 TD458775 TK458775:TK458776 TM458775 ACR458775 ACV458775 ACZ458775 ADG458775:ADG458776 ADI458775 AMN458775 AMR458775 AMV458775 ANC458775:ANC458776 ANE458775 AWJ458775 AWN458775 AWR458775 AWY458775:AWY458776 AXA458775 BGF458775 BGJ458775 BGN458775 BGU458775:BGU458776 BGW458775 BQB458775 BQF458775 BQJ458775 BQQ458775:BQQ458776 BQS458775 BZX458775 CAB458775 CAF458775 CAM458775:CAM458776 CAO458775 CJT458775 CJX458775 CKB458775 CKI458775:CKI458776 CKK458775 CTP458775 CTT458775 CTX458775 CUE458775:CUE458776 CUG458775 DDL458775 DDP458775 DDT458775 DEA458775:DEA458776 DEC458775 DNH458775 DNL458775 DNP458775 DNW458775:DNW458776 DNY458775 DXD458775 DXH458775 DXL458775 DXS458775:DXS458776 DXU458775 EGZ458775 EHD458775 EHH458775 EHO458775:EHO458776 EHQ458775 EQV458775 EQZ458775 ERD458775 ERK458775:ERK458776 ERM458775 FAR458775 FAV458775 FAZ458775 FBG458775:FBG458776 FBI458775 FKN458775 FKR458775 FKV458775 FLC458775:FLC458776 FLE458775 FUJ458775 FUN458775 FUR458775 FUY458775:FUY458776 FVA458775 GEF458775 GEJ458775 GEN458775 GEU458775:GEU458776 GEW458775 GOB458775 GOF458775 GOJ458775 GOQ458775:GOQ458776 GOS458775 GXX458775 GYB458775 GYF458775 GYM458775:GYM458776 GYO458775 HHT458775 HHX458775 HIB458775 HII458775:HII458776 HIK458775 HRP458775 HRT458775 HRX458775 HSE458775:HSE458776 HSG458775 IBL458775 IBP458775 IBT458775 ICA458775:ICA458776 ICC458775 ILH458775 ILL458775 ILP458775 ILW458775:ILW458776 ILY458775 IVD458775 IVH458775 IVL458775 IVS458775:IVS458776 IVU458775 JEZ458775 JFD458775 JFH458775 JFO458775:JFO458776 JFQ458775 JOV458775 JOZ458775 JPD458775 JPK458775:JPK458776 JPM458775 JYR458775 JYV458775 JYZ458775 JZG458775:JZG458776 JZI458775 KIN458775 KIR458775 KIV458775 KJC458775:KJC458776 KJE458775 KSJ458775 KSN458775 KSR458775 KSY458775:KSY458776 KTA458775 LCF458775 LCJ458775 LCN458775 LCU458775:LCU458776 LCW458775 LMB458775 LMF458775 LMJ458775 LMQ458775:LMQ458776 LMS458775 LVX458775 LWB458775 LWF458775 LWM458775:LWM458776 LWO458775 MFT458775 MFX458775 MGB458775 MGI458775:MGI458776 MGK458775 MPP458775 MPT458775 MPX458775 MQE458775:MQE458776 MQG458775 MZL458775 MZP458775 MZT458775 NAA458775:NAA458776 NAC458775 NJH458775 NJL458775 NJP458775 NJW458775:NJW458776 NJY458775 NTD458775 NTH458775 NTL458775 NTS458775:NTS458776 NTU458775 OCZ458775 ODD458775 ODH458775 ODO458775:ODO458776 ODQ458775 OMV458775 OMZ458775 OND458775 ONK458775:ONK458776 ONM458775 OWR458775 OWV458775 OWZ458775 OXG458775:OXG458776 OXI458775 PGN458775 PGR458775 PGV458775 PHC458775:PHC458776 PHE458775 PQJ458775 PQN458775 PQR458775 PQY458775:PQY458776 PRA458775 QAF458775 QAJ458775 QAN458775 QAU458775:QAU458776 QAW458775 QKB458775 QKF458775 QKJ458775 QKQ458775:QKQ458776 QKS458775 QTX458775 QUB458775 QUF458775 QUM458775:QUM458776 QUO458775 RDT458775 RDX458775 REB458775 REI458775:REI458776 REK458775 RNP458775 RNT458775 RNX458775 ROE458775:ROE458776 ROG458775 RXL458775 RXP458775 RXT458775 RYA458775:RYA458776 RYC458775 SHH458775 SHL458775 SHP458775 SHW458775:SHW458776 SHY458775 SRD458775 SRH458775 SRL458775 SRS458775:SRS458776 SRU458775 TAZ458775 TBD458775 TBH458775 TBO458775:TBO458776 TBQ458775 TKV458775 TKZ458775 TLD458775 TLK458775:TLK458776 TLM458775 TUR458775 TUV458775 TUZ458775 TVG458775:TVG458776 TVI458775 UEN458775 UER458775 UEV458775 UFC458775:UFC458776 UFE458775 UOJ458775 UON458775 UOR458775 UOY458775:UOY458776 UPA458775 UYF458775 UYJ458775 UYN458775 UYU458775:UYU458776 UYW458775 VIB458775 VIF458775 VIJ458775 VIQ458775:VIQ458776 VIS458775 VRX458775 VSB458775 VSF458775 VSM458775:VSM458776 VSO458775 WBT458775 WBX458775 WCB458775 WCI458775:WCI458776 WCK458775 WLP458775 WLT458775 WLX458775 WME458775:WME458776 WMG458775 WVL458775 WVP458775 WVT458775 WWA458775:WWA458776 WWC458775 N524311 R524311 V524311 AC524311:AC524312 AE524311 IZ524311 JD524311 JH524311 JO524311:JO524312 JQ524311 SV524311 SZ524311 TD524311 TK524311:TK524312 TM524311 ACR524311 ACV524311 ACZ524311 ADG524311:ADG524312 ADI524311 AMN524311 AMR524311 AMV524311 ANC524311:ANC524312 ANE524311 AWJ524311 AWN524311 AWR524311 AWY524311:AWY524312 AXA524311 BGF524311 BGJ524311 BGN524311 BGU524311:BGU524312 BGW524311 BQB524311 BQF524311 BQJ524311 BQQ524311:BQQ524312 BQS524311 BZX524311 CAB524311 CAF524311 CAM524311:CAM524312 CAO524311 CJT524311 CJX524311 CKB524311 CKI524311:CKI524312 CKK524311 CTP524311 CTT524311 CTX524311 CUE524311:CUE524312 CUG524311 DDL524311 DDP524311 DDT524311 DEA524311:DEA524312 DEC524311 DNH524311 DNL524311 DNP524311 DNW524311:DNW524312 DNY524311 DXD524311 DXH524311 DXL524311 DXS524311:DXS524312 DXU524311 EGZ524311 EHD524311 EHH524311 EHO524311:EHO524312 EHQ524311 EQV524311 EQZ524311 ERD524311 ERK524311:ERK524312 ERM524311 FAR524311 FAV524311 FAZ524311 FBG524311:FBG524312 FBI524311 FKN524311 FKR524311 FKV524311 FLC524311:FLC524312 FLE524311 FUJ524311 FUN524311 FUR524311 FUY524311:FUY524312 FVA524311 GEF524311 GEJ524311 GEN524311 GEU524311:GEU524312 GEW524311 GOB524311 GOF524311 GOJ524311 GOQ524311:GOQ524312 GOS524311 GXX524311 GYB524311 GYF524311 GYM524311:GYM524312 GYO524311 HHT524311 HHX524311 HIB524311 HII524311:HII524312 HIK524311 HRP524311 HRT524311 HRX524311 HSE524311:HSE524312 HSG524311 IBL524311 IBP524311 IBT524311 ICA524311:ICA524312 ICC524311 ILH524311 ILL524311 ILP524311 ILW524311:ILW524312 ILY524311 IVD524311 IVH524311 IVL524311 IVS524311:IVS524312 IVU524311 JEZ524311 JFD524311 JFH524311 JFO524311:JFO524312 JFQ524311 JOV524311 JOZ524311 JPD524311 JPK524311:JPK524312 JPM524311 JYR524311 JYV524311 JYZ524311 JZG524311:JZG524312 JZI524311 KIN524311 KIR524311 KIV524311 KJC524311:KJC524312 KJE524311 KSJ524311 KSN524311 KSR524311 KSY524311:KSY524312 KTA524311 LCF524311 LCJ524311 LCN524311 LCU524311:LCU524312 LCW524311 LMB524311 LMF524311 LMJ524311 LMQ524311:LMQ524312 LMS524311 LVX524311 LWB524311 LWF524311 LWM524311:LWM524312 LWO524311 MFT524311 MFX524311 MGB524311 MGI524311:MGI524312 MGK524311 MPP524311 MPT524311 MPX524311 MQE524311:MQE524312 MQG524311 MZL524311 MZP524311 MZT524311 NAA524311:NAA524312 NAC524311 NJH524311 NJL524311 NJP524311 NJW524311:NJW524312 NJY524311 NTD524311 NTH524311 NTL524311 NTS524311:NTS524312 NTU524311 OCZ524311 ODD524311 ODH524311 ODO524311:ODO524312 ODQ524311 OMV524311 OMZ524311 OND524311 ONK524311:ONK524312 ONM524311 OWR524311 OWV524311 OWZ524311 OXG524311:OXG524312 OXI524311 PGN524311 PGR524311 PGV524311 PHC524311:PHC524312 PHE524311 PQJ524311 PQN524311 PQR524311 PQY524311:PQY524312 PRA524311 QAF524311 QAJ524311 QAN524311 QAU524311:QAU524312 QAW524311 QKB524311 QKF524311 QKJ524311 QKQ524311:QKQ524312 QKS524311 QTX524311 QUB524311 QUF524311 QUM524311:QUM524312 QUO524311 RDT524311 RDX524311 REB524311 REI524311:REI524312 REK524311 RNP524311 RNT524311 RNX524311 ROE524311:ROE524312 ROG524311 RXL524311 RXP524311 RXT524311 RYA524311:RYA524312 RYC524311 SHH524311 SHL524311 SHP524311 SHW524311:SHW524312 SHY524311 SRD524311 SRH524311 SRL524311 SRS524311:SRS524312 SRU524311 TAZ524311 TBD524311 TBH524311 TBO524311:TBO524312 TBQ524311 TKV524311 TKZ524311 TLD524311 TLK524311:TLK524312 TLM524311 TUR524311 TUV524311 TUZ524311 TVG524311:TVG524312 TVI524311 UEN524311 UER524311 UEV524311 UFC524311:UFC524312 UFE524311 UOJ524311 UON524311 UOR524311 UOY524311:UOY524312 UPA524311 UYF524311 UYJ524311 UYN524311 UYU524311:UYU524312 UYW524311 VIB524311 VIF524311 VIJ524311 VIQ524311:VIQ524312 VIS524311 VRX524311 VSB524311 VSF524311 VSM524311:VSM524312 VSO524311 WBT524311 WBX524311 WCB524311 WCI524311:WCI524312 WCK524311 WLP524311 WLT524311 WLX524311 WME524311:WME524312 WMG524311 WVL524311 WVP524311 WVT524311 WWA524311:WWA524312 WWC524311 N589847 R589847 V589847 AC589847:AC589848 AE589847 IZ589847 JD589847 JH589847 JO589847:JO589848 JQ589847 SV589847 SZ589847 TD589847 TK589847:TK589848 TM589847 ACR589847 ACV589847 ACZ589847 ADG589847:ADG589848 ADI589847 AMN589847 AMR589847 AMV589847 ANC589847:ANC589848 ANE589847 AWJ589847 AWN589847 AWR589847 AWY589847:AWY589848 AXA589847 BGF589847 BGJ589847 BGN589847 BGU589847:BGU589848 BGW589847 BQB589847 BQF589847 BQJ589847 BQQ589847:BQQ589848 BQS589847 BZX589847 CAB589847 CAF589847 CAM589847:CAM589848 CAO589847 CJT589847 CJX589847 CKB589847 CKI589847:CKI589848 CKK589847 CTP589847 CTT589847 CTX589847 CUE589847:CUE589848 CUG589847 DDL589847 DDP589847 DDT589847 DEA589847:DEA589848 DEC589847 DNH589847 DNL589847 DNP589847 DNW589847:DNW589848 DNY589847 DXD589847 DXH589847 DXL589847 DXS589847:DXS589848 DXU589847 EGZ589847 EHD589847 EHH589847 EHO589847:EHO589848 EHQ589847 EQV589847 EQZ589847 ERD589847 ERK589847:ERK589848 ERM589847 FAR589847 FAV589847 FAZ589847 FBG589847:FBG589848 FBI589847 FKN589847 FKR589847 FKV589847 FLC589847:FLC589848 FLE589847 FUJ589847 FUN589847 FUR589847 FUY589847:FUY589848 FVA589847 GEF589847 GEJ589847 GEN589847 GEU589847:GEU589848 GEW589847 GOB589847 GOF589847 GOJ589847 GOQ589847:GOQ589848 GOS589847 GXX589847 GYB589847 GYF589847 GYM589847:GYM589848 GYO589847 HHT589847 HHX589847 HIB589847 HII589847:HII589848 HIK589847 HRP589847 HRT589847 HRX589847 HSE589847:HSE589848 HSG589847 IBL589847 IBP589847 IBT589847 ICA589847:ICA589848 ICC589847 ILH589847 ILL589847 ILP589847 ILW589847:ILW589848 ILY589847 IVD589847 IVH589847 IVL589847 IVS589847:IVS589848 IVU589847 JEZ589847 JFD589847 JFH589847 JFO589847:JFO589848 JFQ589847 JOV589847 JOZ589847 JPD589847 JPK589847:JPK589848 JPM589847 JYR589847 JYV589847 JYZ589847 JZG589847:JZG589848 JZI589847 KIN589847 KIR589847 KIV589847 KJC589847:KJC589848 KJE589847 KSJ589847 KSN589847 KSR589847 KSY589847:KSY589848 KTA589847 LCF589847 LCJ589847 LCN589847 LCU589847:LCU589848 LCW589847 LMB589847 LMF589847 LMJ589847 LMQ589847:LMQ589848 LMS589847 LVX589847 LWB589847 LWF589847 LWM589847:LWM589848 LWO589847 MFT589847 MFX589847 MGB589847 MGI589847:MGI589848 MGK589847 MPP589847 MPT589847 MPX589847 MQE589847:MQE589848 MQG589847 MZL589847 MZP589847 MZT589847 NAA589847:NAA589848 NAC589847 NJH589847 NJL589847"/>
    <dataValidation allowBlank="1" showInputMessage="1" showErrorMessage="1" prompt="Для выбора выполните двойной щелчок левой клавиши мыши по соответствующей ячейке." sqref="NJP589847 NJW589847:NJW589848 NJY589847 NTD589847 NTH589847 NTL589847 NTS589847:NTS589848 NTU589847 OCZ589847 ODD589847 ODH589847 ODO589847:ODO589848 ODQ589847 OMV589847 OMZ589847 OND589847 ONK589847:ONK589848 ONM589847 OWR589847 OWV589847 OWZ589847 OXG589847:OXG589848 OXI589847 PGN589847 PGR589847 PGV589847 PHC589847:PHC589848 PHE589847 PQJ589847 PQN589847 PQR589847 PQY589847:PQY589848 PRA589847 QAF589847 QAJ589847 QAN589847 QAU589847:QAU589848 QAW589847 QKB589847 QKF589847 QKJ589847 QKQ589847:QKQ589848 QKS589847 QTX589847 QUB589847 QUF589847 QUM589847:QUM589848 QUO589847 RDT589847 RDX589847 REB589847 REI589847:REI589848 REK589847 RNP589847 RNT589847 RNX589847 ROE589847:ROE589848 ROG589847 RXL589847 RXP589847 RXT589847 RYA589847:RYA589848 RYC589847 SHH589847 SHL589847 SHP589847 SHW589847:SHW589848 SHY589847 SRD589847 SRH589847 SRL589847 SRS589847:SRS589848 SRU589847 TAZ589847 TBD589847 TBH589847 TBO589847:TBO589848 TBQ589847 TKV589847 TKZ589847 TLD589847 TLK589847:TLK589848 TLM589847 TUR589847 TUV589847 TUZ589847 TVG589847:TVG589848 TVI589847 UEN589847 UER589847 UEV589847 UFC589847:UFC589848 UFE589847 UOJ589847 UON589847 UOR589847 UOY589847:UOY589848 UPA589847 UYF589847 UYJ589847 UYN589847 UYU589847:UYU589848 UYW589847 VIB589847 VIF589847 VIJ589847 VIQ589847:VIQ589848 VIS589847 VRX589847 VSB589847 VSF589847 VSM589847:VSM589848 VSO589847 WBT589847 WBX589847 WCB589847 WCI589847:WCI589848 WCK589847 WLP589847 WLT589847 WLX589847 WME589847:WME589848 WMG589847 WVL589847 WVP589847 WVT589847 WWA589847:WWA589848 WWC589847 N655383 R655383 V655383 AC655383:AC655384 AE655383 IZ655383 JD655383 JH655383 JO655383:JO655384 JQ655383 SV655383 SZ655383 TD655383 TK655383:TK655384 TM655383 ACR655383 ACV655383 ACZ655383 ADG655383:ADG655384 ADI655383 AMN655383 AMR655383 AMV655383 ANC655383:ANC655384 ANE655383 AWJ655383 AWN655383 AWR655383 AWY655383:AWY655384 AXA655383 BGF655383 BGJ655383 BGN655383 BGU655383:BGU655384 BGW655383 BQB655383 BQF655383 BQJ655383 BQQ655383:BQQ655384 BQS655383 BZX655383 CAB655383 CAF655383 CAM655383:CAM655384 CAO655383 CJT655383 CJX655383 CKB655383 CKI655383:CKI655384 CKK655383 CTP655383 CTT655383 CTX655383 CUE655383:CUE655384 CUG655383 DDL655383 DDP655383 DDT655383 DEA655383:DEA655384 DEC655383 DNH655383 DNL655383 DNP655383 DNW655383:DNW655384 DNY655383 DXD655383 DXH655383 DXL655383 DXS655383:DXS655384 DXU655383 EGZ655383 EHD655383 EHH655383 EHO655383:EHO655384 EHQ655383 EQV655383 EQZ655383 ERD655383 ERK655383:ERK655384 ERM655383 FAR655383 FAV655383 FAZ655383 FBG655383:FBG655384 FBI655383 FKN655383 FKR655383 FKV655383 FLC655383:FLC655384 FLE655383 FUJ655383 FUN655383 FUR655383 FUY655383:FUY655384 FVA655383 GEF655383 GEJ655383 GEN655383 GEU655383:GEU655384 GEW655383 GOB655383 GOF655383 GOJ655383 GOQ655383:GOQ655384 GOS655383 GXX655383 GYB655383 GYF655383 GYM655383:GYM655384 GYO655383 HHT655383 HHX655383 HIB655383 HII655383:HII655384 HIK655383 HRP655383 HRT655383 HRX655383 HSE655383:HSE655384 HSG655383 IBL655383 IBP655383 IBT655383 ICA655383:ICA655384 ICC655383 ILH655383 ILL655383 ILP655383 ILW655383:ILW655384 ILY655383 IVD655383 IVH655383 IVL655383 IVS655383:IVS655384 IVU655383 JEZ655383 JFD655383 JFH655383 JFO655383:JFO655384 JFQ655383 JOV655383 JOZ655383 JPD655383 JPK655383:JPK655384 JPM655383 JYR655383 JYV655383 JYZ655383 JZG655383:JZG655384 JZI655383 KIN655383 KIR655383 KIV655383 KJC655383:KJC655384 KJE655383 KSJ655383 KSN655383 KSR655383 KSY655383:KSY655384 KTA655383 LCF655383 LCJ655383 LCN655383 LCU655383:LCU655384 LCW655383 LMB655383 LMF655383 LMJ655383 LMQ655383:LMQ655384 LMS655383 LVX655383 LWB655383 LWF655383 LWM655383:LWM655384 LWO655383 MFT655383 MFX655383 MGB655383 MGI655383:MGI655384 MGK655383 MPP655383 MPT655383 MPX655383 MQE655383:MQE655384 MQG655383 MZL655383 MZP655383 MZT655383 NAA655383:NAA655384 NAC655383 NJH655383 NJL655383 NJP655383 NJW655383:NJW655384 NJY655383 NTD655383 NTH655383 NTL655383 NTS655383:NTS655384 NTU655383 OCZ655383 ODD655383 ODH655383 ODO655383:ODO655384 ODQ655383 OMV655383 OMZ655383 OND655383 ONK655383:ONK655384 ONM655383 OWR655383 OWV655383 OWZ655383 OXG655383:OXG655384 OXI655383 PGN655383 PGR655383 PGV655383 PHC655383:PHC655384 PHE655383 PQJ655383 PQN655383 PQR655383 PQY655383:PQY655384 PRA655383 QAF655383 QAJ655383 QAN655383 QAU655383:QAU655384 QAW655383 QKB655383 QKF655383 QKJ655383 QKQ655383:QKQ655384 QKS655383 QTX655383 QUB655383 QUF655383 QUM655383:QUM655384 QUO655383 RDT655383 RDX655383 REB655383 REI655383:REI655384 REK655383 RNP655383 RNT655383 RNX655383 ROE655383:ROE655384 ROG655383 RXL655383 RXP655383 RXT655383 RYA655383:RYA655384 RYC655383 SHH655383 SHL655383 SHP655383 SHW655383:SHW655384 SHY655383 SRD655383 SRH655383 SRL655383 SRS655383:SRS655384 SRU655383 TAZ655383 TBD655383 TBH655383 TBO655383:TBO655384 TBQ655383 TKV655383 TKZ655383 TLD655383 TLK655383:TLK655384 TLM655383 TUR655383 TUV655383 TUZ655383 TVG655383:TVG655384 TVI655383 UEN655383 UER655383 UEV655383 UFC655383:UFC655384 UFE655383 UOJ655383 UON655383 UOR655383 UOY655383:UOY655384 UPA655383 UYF655383 UYJ655383 UYN655383 UYU655383:UYU655384 UYW655383 VIB655383 VIF655383 VIJ655383 VIQ655383:VIQ655384 VIS655383 VRX655383 VSB655383 VSF655383 VSM655383:VSM655384 VSO655383 WBT655383 WBX655383 WCB655383 WCI655383:WCI655384 WCK655383 WLP655383 WLT655383 WLX655383 WME655383:WME655384 WMG655383 WVL655383 WVP655383 WVT655383 WWA655383:WWA655384 WWC655383 N720919 R720919 V720919 AC720919:AC720920 AE720919 IZ720919 JD720919 JH720919 JO720919:JO720920 JQ720919 SV720919 SZ720919 TD720919 TK720919:TK720920 TM720919 ACR720919 ACV720919 ACZ720919 ADG720919:ADG720920 ADI720919 AMN720919 AMR720919 AMV720919 ANC720919:ANC720920 ANE720919 AWJ720919 AWN720919 AWR720919 AWY720919:AWY720920 AXA720919 BGF720919 BGJ720919 BGN720919 BGU720919:BGU720920 BGW720919 BQB720919 BQF720919 BQJ720919 BQQ720919:BQQ720920 BQS720919 BZX720919 CAB720919 CAF720919 CAM720919:CAM720920 CAO720919 CJT720919 CJX720919 CKB720919 CKI720919:CKI720920 CKK720919 CTP720919 CTT720919 CTX720919 CUE720919:CUE720920 CUG720919 DDL720919 DDP720919 DDT720919 DEA720919:DEA720920 DEC720919 DNH720919 DNL720919 DNP720919 DNW720919:DNW720920 DNY720919 DXD720919 DXH720919 DXL720919 DXS720919:DXS720920 DXU720919 EGZ720919 EHD720919 EHH720919 EHO720919:EHO720920 EHQ720919 EQV720919 EQZ720919 ERD720919 ERK720919:ERK720920 ERM720919 FAR720919 FAV720919 FAZ720919 FBG720919:FBG720920 FBI720919 FKN720919 FKR720919 FKV720919 FLC720919:FLC720920 FLE720919 FUJ720919 FUN720919 FUR720919 FUY720919:FUY720920 FVA720919 GEF720919 GEJ720919 GEN720919 GEU720919:GEU720920 GEW720919 GOB720919 GOF720919 GOJ720919 GOQ720919:GOQ720920 GOS720919 GXX720919 GYB720919 GYF720919 GYM720919:GYM720920 GYO720919 HHT720919 HHX720919 HIB720919 HII720919:HII720920 HIK720919 HRP720919 HRT720919 HRX720919 HSE720919:HSE720920 HSG720919 IBL720919 IBP720919 IBT720919 ICA720919:ICA720920 ICC720919 ILH720919 ILL720919 ILP720919 ILW720919:ILW720920 ILY720919 IVD720919 IVH720919 IVL720919 IVS720919:IVS720920 IVU720919 JEZ720919 JFD720919 JFH720919 JFO720919:JFO720920 JFQ720919 JOV720919 JOZ720919 JPD720919 JPK720919:JPK720920 JPM720919 JYR720919 JYV720919 JYZ720919 JZG720919:JZG720920 JZI720919 KIN720919 KIR720919 KIV720919 KJC720919:KJC720920 KJE720919 KSJ720919 KSN720919 KSR720919 KSY720919:KSY720920 KTA720919 LCF720919 LCJ720919 LCN720919 LCU720919:LCU720920 LCW720919 LMB720919 LMF720919 LMJ720919 LMQ720919:LMQ720920 LMS720919 LVX720919 LWB720919 LWF720919 LWM720919:LWM720920 LWO720919 MFT720919 MFX720919 MGB720919 MGI720919:MGI720920 MGK720919 MPP720919 MPT720919 MPX720919 MQE720919:MQE720920 MQG720919 MZL720919 MZP720919 MZT720919 NAA720919:NAA720920 NAC720919 NJH720919 NJL720919 NJP720919 NJW720919:NJW720920 NJY720919 NTD720919 NTH720919 NTL720919 NTS720919:NTS720920 NTU720919 OCZ720919 ODD720919 ODH720919 ODO720919:ODO720920 ODQ720919 OMV720919 OMZ720919 OND720919 ONK720919:ONK720920 ONM720919 OWR720919 OWV720919 OWZ720919 OXG720919:OXG720920 OXI720919 PGN720919 PGR720919 PGV720919 PHC720919:PHC720920 PHE720919 PQJ720919 PQN720919 PQR720919 PQY720919:PQY720920 PRA720919 QAF720919 QAJ720919 QAN720919 QAU720919:QAU720920 QAW720919 QKB720919 QKF720919 QKJ720919 QKQ720919:QKQ720920 QKS720919 QTX720919 QUB720919 QUF720919 QUM720919:QUM720920 QUO720919 RDT720919 RDX720919 REB720919 REI720919:REI720920 REK720919 RNP720919 RNT720919 RNX720919 ROE720919:ROE720920 ROG720919 RXL720919 RXP720919 RXT720919 RYA720919:RYA720920 RYC720919 SHH720919 SHL720919 SHP720919 SHW720919:SHW720920 SHY720919 SRD720919 SRH720919 SRL720919 SRS720919:SRS720920 SRU720919 TAZ720919 TBD720919 TBH720919 TBO720919:TBO720920 TBQ720919 TKV720919 TKZ720919 TLD720919 TLK720919:TLK720920 TLM720919 TUR720919 TUV720919 TUZ720919 TVG720919:TVG720920 TVI720919 UEN720919 UER720919 UEV720919 UFC720919:UFC720920 UFE720919 UOJ720919 UON720919 UOR720919 UOY720919:UOY720920 UPA720919 UYF720919 UYJ720919 UYN720919 UYU720919:UYU720920 UYW720919 VIB720919 VIF720919 VIJ720919 VIQ720919:VIQ720920 VIS720919 VRX720919 VSB720919 VSF720919 VSM720919:VSM720920 VSO720919 WBT720919 WBX720919 WCB720919 WCI720919:WCI720920 WCK720919 WLP720919 WLT720919 WLX720919 WME720919:WME720920 WMG720919 WVL720919 WVP720919 WVT720919 WWA720919:WWA720920 WWC720919 N786455 R786455 V786455 AC786455:AC786456 AE786455 IZ786455 JD786455 JH786455 JO786455:JO786456 JQ786455 SV786455 SZ786455 TD786455 TK786455:TK786456 TM786455 ACR786455 ACV786455 ACZ786455 ADG786455:ADG786456 ADI786455 AMN786455 AMR786455 AMV786455 ANC786455:ANC786456 ANE786455 AWJ786455 AWN786455 AWR786455 AWY786455:AWY786456 AXA786455 BGF786455 BGJ786455 BGN786455 BGU786455:BGU786456 BGW786455 BQB786455 BQF786455 BQJ786455 BQQ786455:BQQ786456 BQS786455 BZX786455 CAB786455 CAF786455 CAM786455:CAM786456 CAO786455 CJT786455 CJX786455 CKB786455 CKI786455:CKI786456 CKK786455 CTP786455 CTT786455 CTX786455 CUE786455:CUE786456 CUG786455 DDL786455 DDP786455 DDT786455 DEA786455:DEA786456 DEC786455 DNH786455 DNL786455 DNP786455 DNW786455:DNW786456 DNY786455 DXD786455 DXH786455 DXL786455 DXS786455:DXS786456 DXU786455 EGZ786455 EHD786455 EHH786455 EHO786455:EHO786456 EHQ786455 EQV786455 EQZ786455 ERD786455 ERK786455:ERK786456 ERM786455 FAR786455 FAV786455 FAZ786455 FBG786455:FBG786456 FBI786455 FKN786455 FKR786455 FKV786455 FLC786455:FLC786456 FLE786455 FUJ786455 FUN786455 FUR786455 FUY786455:FUY786456 FVA786455 GEF786455 GEJ786455 GEN786455 GEU786455:GEU786456 GEW786455 GOB786455 GOF786455 GOJ786455 GOQ786455:GOQ786456 GOS786455 GXX786455 GYB786455 GYF786455 GYM786455:GYM786456 GYO786455 HHT786455 HHX786455 HIB786455 HII786455:HII786456 HIK786455 HRP786455 HRT786455 HRX786455 HSE786455:HSE786456 HSG786455 IBL786455 IBP786455 IBT786455 ICA786455:ICA786456 ICC786455 ILH786455 ILL786455 ILP786455 ILW786455:ILW786456 ILY786455 IVD786455 IVH786455 IVL786455 IVS786455:IVS786456 IVU786455 JEZ786455 JFD786455 JFH786455 JFO786455:JFO786456 JFQ786455 JOV786455 JOZ786455 JPD786455 JPK786455:JPK786456 JPM786455 JYR786455 JYV786455 JYZ786455 JZG786455:JZG786456 JZI786455 KIN786455 KIR786455 KIV786455 KJC786455:KJC786456 KJE786455 KSJ786455 KSN786455 KSR786455 KSY786455:KSY786456 KTA786455 LCF786455 LCJ786455 LCN786455 LCU786455:LCU786456 LCW786455 LMB786455 LMF786455 LMJ786455 LMQ786455:LMQ786456 LMS786455 LVX786455 LWB786455 LWF786455 LWM786455:LWM786456 LWO786455 MFT786455 MFX786455 MGB786455 MGI786455:MGI786456 MGK786455 MPP786455 MPT786455 MPX786455 MQE786455:MQE786456 MQG786455 MZL786455 MZP786455 MZT786455 NAA786455:NAA786456 NAC786455 NJH786455 NJL786455 NJP786455 NJW786455:NJW786456 NJY786455 NTD786455 NTH786455 NTL786455 NTS786455:NTS786456 NTU786455 OCZ786455 ODD786455 ODH786455 ODO786455:ODO786456 ODQ786455 OMV786455 OMZ786455 OND786455 ONK786455:ONK786456 ONM786455 OWR786455 OWV786455 OWZ786455 OXG786455:OXG786456 OXI786455 PGN786455 PGR786455 PGV786455 PHC786455:PHC786456 PHE786455 PQJ786455 PQN786455 PQR786455 PQY786455:PQY786456 PRA786455 QAF786455 QAJ786455 QAN786455 QAU786455:QAU786456 QAW786455 QKB786455 QKF786455 QKJ786455 QKQ786455:QKQ786456 QKS786455 QTX786455 QUB786455 QUF786455 QUM786455:QUM786456 QUO786455 RDT786455 RDX786455 REB786455 REI786455:REI786456 REK786455 RNP786455 RNT786455 RNX786455 ROE786455:ROE786456 ROG786455 RXL786455 RXP786455 RXT786455 RYA786455:RYA786456 RYC786455 SHH786455"/>
    <dataValidation allowBlank="1" showInputMessage="1" showErrorMessage="1" prompt="Для выбора выполните двойной щелчок левой клавиши мыши по соответствующей ячейке." sqref="SHL786455 SHP786455 SHW786455:SHW786456 SHY786455 SRD786455 SRH786455 SRL786455 SRS786455:SRS786456 SRU786455 TAZ786455 TBD786455 TBH786455 TBO786455:TBO786456 TBQ786455 TKV786455 TKZ786455 TLD786455 TLK786455:TLK786456 TLM786455 TUR786455 TUV786455 TUZ786455 TVG786455:TVG786456 TVI786455 UEN786455 UER786455 UEV786455 UFC786455:UFC786456 UFE786455 UOJ786455 UON786455 UOR786455 UOY786455:UOY786456 UPA786455 UYF786455 UYJ786455 UYN786455 UYU786455:UYU786456 UYW786455 VIB786455 VIF786455 VIJ786455 VIQ786455:VIQ786456 VIS786455 VRX786455 VSB786455 VSF786455 VSM786455:VSM786456 VSO786455 WBT786455 WBX786455 WCB786455 WCI786455:WCI786456 WCK786455 WLP786455 WLT786455 WLX786455 WME786455:WME786456 WMG786455 WVL786455 WVP786455 WVT786455 WWA786455:WWA786456 WWC786455 N851991 R851991 V851991 AC851991:AC851992 AE851991 IZ851991 JD851991 JH851991 JO851991:JO851992 JQ851991 SV851991 SZ851991 TD851991 TK851991:TK851992 TM851991 ACR851991 ACV851991 ACZ851991 ADG851991:ADG851992 ADI851991 AMN851991 AMR851991 AMV851991 ANC851991:ANC851992 ANE851991 AWJ851991 AWN851991 AWR851991 AWY851991:AWY851992 AXA851991 BGF851991 BGJ851991 BGN851991 BGU851991:BGU851992 BGW851991 BQB851991 BQF851991 BQJ851991 BQQ851991:BQQ851992 BQS851991 BZX851991 CAB851991 CAF851991 CAM851991:CAM851992 CAO851991 CJT851991 CJX851991 CKB851991 CKI851991:CKI851992 CKK851991 CTP851991 CTT851991 CTX851991 CUE851991:CUE851992 CUG851991 DDL851991 DDP851991 DDT851991 DEA851991:DEA851992 DEC851991 DNH851991 DNL851991 DNP851991 DNW851991:DNW851992 DNY851991 DXD851991 DXH851991 DXL851991 DXS851991:DXS851992 DXU851991 EGZ851991 EHD851991 EHH851991 EHO851991:EHO851992 EHQ851991 EQV851991 EQZ851991 ERD851991 ERK851991:ERK851992 ERM851991 FAR851991 FAV851991 FAZ851991 FBG851991:FBG851992 FBI851991 FKN851991 FKR851991 FKV851991 FLC851991:FLC851992 FLE851991 FUJ851991 FUN851991 FUR851991 FUY851991:FUY851992 FVA851991 GEF851991 GEJ851991 GEN851991 GEU851991:GEU851992 GEW851991 GOB851991 GOF851991 GOJ851991 GOQ851991:GOQ851992 GOS851991 GXX851991 GYB851991 GYF851991 GYM851991:GYM851992 GYO851991 HHT851991 HHX851991 HIB851991 HII851991:HII851992 HIK851991 HRP851991 HRT851991 HRX851991 HSE851991:HSE851992 HSG851991 IBL851991 IBP851991 IBT851991 ICA851991:ICA851992 ICC851991 ILH851991 ILL851991 ILP851991 ILW851991:ILW851992 ILY851991 IVD851991 IVH851991 IVL851991 IVS851991:IVS851992 IVU851991 JEZ851991 JFD851991 JFH851991 JFO851991:JFO851992 JFQ851991 JOV851991 JOZ851991 JPD851991 JPK851991:JPK851992 JPM851991 JYR851991 JYV851991 JYZ851991 JZG851991:JZG851992 JZI851991 KIN851991 KIR851991 KIV851991 KJC851991:KJC851992 KJE851991 KSJ851991 KSN851991 KSR851991 KSY851991:KSY851992 KTA851991 LCF851991 LCJ851991 LCN851991 LCU851991:LCU851992 LCW851991 LMB851991 LMF851991 LMJ851991 LMQ851991:LMQ851992 LMS851991 LVX851991 LWB851991 LWF851991 LWM851991:LWM851992 LWO851991 MFT851991 MFX851991 MGB851991 MGI851991:MGI851992 MGK851991 MPP851991 MPT851991 MPX851991 MQE851991:MQE851992 MQG851991 MZL851991 MZP851991 MZT851991 NAA851991:NAA851992 NAC851991 NJH851991 NJL851991 NJP851991 NJW851991:NJW851992 NJY851991 NTD851991 NTH851991 NTL851991 NTS851991:NTS851992 NTU851991 OCZ851991 ODD851991 ODH851991 ODO851991:ODO851992 ODQ851991 OMV851991 OMZ851991 OND851991 ONK851991:ONK851992 ONM851991 OWR851991 OWV851991 OWZ851991 OXG851991:OXG851992 OXI851991 PGN851991 PGR851991 PGV851991 PHC851991:PHC851992 PHE851991 PQJ851991 PQN851991 PQR851991 PQY851991:PQY851992 PRA851991 QAF851991 QAJ851991 QAN851991 QAU851991:QAU851992 QAW851991 QKB851991 QKF851991 QKJ851991 QKQ851991:QKQ851992 QKS851991 QTX851991 QUB851991 QUF851991 QUM851991:QUM851992 QUO851991 RDT851991 RDX851991 REB851991 REI851991:REI851992 REK851991 RNP851991 RNT851991 RNX851991 ROE851991:ROE851992 ROG851991 RXL851991 RXP851991 RXT851991 RYA851991:RYA851992 RYC851991 SHH851991 SHL851991 SHP851991 SHW851991:SHW851992 SHY851991 SRD851991 SRH851991 SRL851991 SRS851991:SRS851992 SRU851991 TAZ851991 TBD851991 TBH851991 TBO851991:TBO851992 TBQ851991 TKV851991 TKZ851991 TLD851991 TLK851991:TLK851992 TLM851991 TUR851991 TUV851991 TUZ851991 TVG851991:TVG851992 TVI851991 UEN851991 UER851991 UEV851991 UFC851991:UFC851992 UFE851991 UOJ851991 UON851991 UOR851991 UOY851991:UOY851992 UPA851991 UYF851991 UYJ851991 UYN851991 UYU851991:UYU851992 UYW851991 VIB851991 VIF851991 VIJ851991 VIQ851991:VIQ851992 VIS851991 VRX851991 VSB851991 VSF851991 VSM851991:VSM851992 VSO851991 WBT851991 WBX851991 WCB851991 WCI851991:WCI851992 WCK851991 WLP851991 WLT851991 WLX851991 WME851991:WME851992 WMG851991 WVL851991 WVP851991 WVT851991 WWA851991:WWA851992 WWC851991 N917527 R917527 V917527 AC917527:AC917528 AE917527 IZ917527 JD917527 JH917527 JO917527:JO917528 JQ917527 SV917527 SZ917527 TD917527 TK917527:TK917528 TM917527 ACR917527 ACV917527 ACZ917527 ADG917527:ADG917528 ADI917527 AMN917527 AMR917527 AMV917527 ANC917527:ANC917528 ANE917527 AWJ917527 AWN917527 AWR917527 AWY917527:AWY917528 AXA917527 BGF917527 BGJ917527 BGN917527 BGU917527:BGU917528 BGW917527 BQB917527 BQF917527 BQJ917527 BQQ917527:BQQ917528 BQS917527 BZX917527 CAB917527 CAF917527 CAM917527:CAM917528 CAO917527 CJT917527 CJX917527 CKB917527 CKI917527:CKI917528 CKK917527 CTP917527 CTT917527 CTX917527 CUE917527:CUE917528 CUG917527 DDL917527 DDP917527 DDT917527 DEA917527:DEA917528 DEC917527 DNH917527 DNL917527 DNP917527 DNW917527:DNW917528 DNY917527 DXD917527 DXH917527 DXL917527 DXS917527:DXS917528 DXU917527 EGZ917527 EHD917527 EHH917527 EHO917527:EHO917528 EHQ917527 EQV917527 EQZ917527 ERD917527 ERK917527:ERK917528 ERM917527 FAR917527 FAV917527 FAZ917527 FBG917527:FBG917528 FBI917527 FKN917527 FKR917527 FKV917527 FLC917527:FLC917528 FLE917527 FUJ917527 FUN917527 FUR917527 FUY917527:FUY917528 FVA917527 GEF917527 GEJ917527 GEN917527 GEU917527:GEU917528 GEW917527 GOB917527 GOF917527 GOJ917527 GOQ917527:GOQ917528 GOS917527 GXX917527 GYB917527 GYF917527 GYM917527:GYM917528 GYO917527 HHT917527 HHX917527 HIB917527 HII917527:HII917528 HIK917527 HRP917527 HRT917527 HRX917527 HSE917527:HSE917528 HSG917527 IBL917527 IBP917527 IBT917527 ICA917527:ICA917528 ICC917527 ILH917527 ILL917527 ILP917527 ILW917527:ILW917528 ILY917527 IVD917527 IVH917527 IVL917527 IVS917527:IVS917528 IVU917527 JEZ917527 JFD917527 JFH917527 JFO917527:JFO917528 JFQ917527 JOV917527 JOZ917527 JPD917527 JPK917527:JPK917528 JPM917527 JYR917527 JYV917527 JYZ917527 JZG917527:JZG917528 JZI917527 KIN917527 KIR917527 KIV917527 KJC917527:KJC917528 KJE917527 KSJ917527 KSN917527 KSR917527 KSY917527:KSY917528 KTA917527 LCF917527 LCJ917527 LCN917527 LCU917527:LCU917528 LCW917527 LMB917527 LMF917527 LMJ917527 LMQ917527:LMQ917528 LMS917527 LVX917527 LWB917527 LWF917527 LWM917527:LWM917528 LWO917527 MFT917527 MFX917527 MGB917527 MGI917527:MGI917528 MGK917527 MPP917527 MPT917527 MPX917527 MQE917527:MQE917528 MQG917527 MZL917527 MZP917527 MZT917527 NAA917527:NAA917528 NAC917527 NJH917527 NJL917527 NJP917527 NJW917527:NJW917528 NJY917527 NTD917527 NTH917527 NTL917527 NTS917527:NTS917528 NTU917527 OCZ917527 ODD917527 ODH917527 ODO917527:ODO917528 ODQ917527 OMV917527 OMZ917527 OND917527 ONK917527:ONK917528 ONM917527 OWR917527 OWV917527 OWZ917527 OXG917527:OXG917528 OXI917527 PGN917527 PGR917527 PGV917527 PHC917527:PHC917528 PHE917527 PQJ917527 PQN917527 PQR917527 PQY917527:PQY917528 PRA917527 QAF917527 QAJ917527 QAN917527 QAU917527:QAU917528 QAW917527 QKB917527 QKF917527 QKJ917527 QKQ917527:QKQ917528 QKS917527 QTX917527 QUB917527 QUF917527 QUM917527:QUM917528 QUO917527 RDT917527 RDX917527 REB917527 REI917527:REI917528 REK917527 RNP917527 RNT917527 RNX917527 ROE917527:ROE917528 ROG917527 RXL917527 RXP917527 RXT917527 RYA917527:RYA917528 RYC917527 SHH917527 SHL917527 SHP917527 SHW917527:SHW917528 SHY917527 SRD917527 SRH917527 SRL917527 SRS917527:SRS917528 SRU917527 TAZ917527 TBD917527 TBH917527 TBO917527:TBO917528 TBQ917527 TKV917527 TKZ917527 TLD917527 TLK917527:TLK917528 TLM917527 TUR917527 TUV917527 TUZ917527 TVG917527:TVG917528 TVI917527 UEN917527 UER917527 UEV917527 UFC917527:UFC917528 UFE917527 UOJ917527 UON917527 UOR917527 UOY917527:UOY917528 UPA917527 UYF917527 UYJ917527 UYN917527 UYU917527:UYU917528 UYW917527 VIB917527 VIF917527 VIJ917527 VIQ917527:VIQ917528 VIS917527 VRX917527 VSB917527 VSF917527 VSM917527:VSM917528 VSO917527 WBT917527 WBX917527 WCB917527 WCI917527:WCI917528 WCK917527 WLP917527 WLT917527 WLX917527 WME917527:WME917528 WMG917527 WVL917527 WVP917527 WVT917527 WWA917527:WWA917528 WWC917527 N983063 R983063 V983063 AC983063:AC983064 AE983063 IZ983063 JD983063 JH983063 JO983063:JO983064 JQ983063 SV983063 SZ983063 TD983063 TK983063:TK983064 TM983063 ACR983063 ACV983063 ACZ983063 ADG983063:ADG983064 ADI983063 AMN983063 AMR983063 AMV983063 ANC983063:ANC983064 ANE983063 AWJ983063 AWN983063 AWR983063 AWY983063:AWY983064 AXA983063 BGF983063 BGJ983063 BGN983063 BGU983063:BGU983064 BGW983063 BQB983063 BQF983063 BQJ983063 BQQ983063:BQQ983064 BQS983063 BZX983063 CAB983063 CAF983063 CAM983063:CAM983064 CAO983063 CJT983063 CJX983063 CKB983063 CKI983063:CKI983064 CKK983063 CTP983063 CTT983063 CTX983063 CUE983063:CUE983064 CUG983063 DDL983063 DDP983063 DDT983063 DEA983063:DEA983064 DEC983063 DNH983063 DNL983063 DNP983063 DNW983063:DNW983064 DNY983063 DXD983063 DXH983063 DXL983063 DXS983063:DXS983064 DXU983063 EGZ983063 EHD983063 EHH983063 EHO983063:EHO983064 EHQ983063 EQV983063 EQZ983063 ERD983063 ERK983063:ERK983064 ERM983063 FAR983063 FAV983063 FAZ983063 FBG983063:FBG983064 FBI983063 FKN983063 FKR983063 FKV983063 FLC983063:FLC983064 FLE983063 FUJ983063 FUN983063 FUR983063 FUY983063:FUY983064 FVA983063 GEF983063 GEJ983063 GEN983063 GEU983063:GEU983064 GEW983063 GOB983063 GOF983063 GOJ983063 GOQ983063:GOQ983064 GOS983063 GXX983063 GYB983063 GYF983063 GYM983063:GYM983064 GYO983063 HHT983063 HHX983063 HIB983063 HII983063:HII983064 HIK983063 HRP983063 HRT983063 HRX983063 HSE983063:HSE983064 HSG983063 IBL983063 IBP983063 IBT983063 ICA983063:ICA983064 ICC983063 ILH983063 ILL983063 ILP983063 ILW983063:ILW983064 ILY983063 IVD983063 IVH983063 IVL983063 IVS983063:IVS983064 IVU983063 JEZ983063 JFD983063 JFH983063 JFO983063:JFO983064 JFQ983063 JOV983063 JOZ983063 JPD983063 JPK983063:JPK983064 JPM983063 JYR983063 JYV983063 JYZ983063 JZG983063:JZG983064 JZI983063 KIN983063 KIR983063 KIV983063 KJC983063:KJC983064 KJE983063 KSJ983063 KSN983063 KSR983063 KSY983063:KSY983064 KTA983063 LCF983063 LCJ983063 LCN983063 LCU983063:LCU983064 LCW983063 LMB983063 LMF983063 LMJ983063 LMQ983063:LMQ983064 LMS983063 LVX983063 LWB983063 LWF983063 LWM983063:LWM983064 LWO983063 MFT983063 MFX983063 MGB983063 MGI983063:MGI983064 MGK983063 MPP983063 MPT983063 MPX983063 MQE983063:MQE983064 MQG983063 MZL983063 MZP983063 MZT983063 NAA983063:NAA983064 NAC983063 NJH983063 NJL983063 NJP983063 NJW983063:NJW983064 NJY983063 NTD983063 NTH983063 NTL983063 NTS983063:NTS983064 NTU983063 OCZ983063 ODD983063 ODH983063 ODO983063:ODO983064 ODQ983063 OMV983063 OMZ983063 OND983063 ONK983063:ONK983064 ONM983063 OWR983063 OWV983063 OWZ983063 OXG983063:OXG983064 OXI983063 PGN983063 PGR983063 PGV983063 PHC983063:PHC983064 PHE983063 PQJ983063 PQN983063 PQR983063 PQY983063:PQY983064 PRA983063 QAF983063 QAJ983063 QAN983063 QAU983063:QAU983064 QAW983063 QKB983063 QKF983063 QKJ983063 QKQ983063:QKQ983064 QKS983063 QTX983063 QUB983063 QUF983063 QUM983063:QUM983064 QUO983063 RDT983063 RDX983063 REB983063 REI983063:REI983064 REK983063 RNP983063 RNT983063 RNX983063 ROE983063:ROE983064 ROG983063 RXL983063 RXP983063 RXT983063 RYA983063:RYA983064 RYC983063 SHH983063 SHL983063 SHP983063 SHW983063:SHW983064 SHY983063 SRD983063 SRH983063 SRL983063 SRS983063:SRS983064 SRU983063 TAZ983063 TBD983063 TBH983063 TBO983063:TBO983064 TBQ983063 TKV983063 TKZ983063 TLD983063 TLK983063:TLK983064 TLM983063 TUR983063 TUV983063 TUZ983063 TVG983063:TVG983064 TVI983063 UEN983063 UER983063 UEV983063 UFC983063:UFC983064 UFE983063 UOJ983063 UON983063 UOR983063 UOY983063:UOY983064 UPA983063 UYF983063 UYJ983063 UYN983063 UYU983063:UYU983064 UYW983063 VIB983063 VIF983063 VIJ983063 VIQ983063:VIQ983064 VIS983063 VRX983063 VSB983063 VSF983063 VSM983063:VSM983064 VSO983063 WBT983063 WBX983063 WCB983063 WCI983063:WCI983064 WCK983063 WLP983063 WLT983063 WLX983063 WME983063:WME983064 WMG983063 WVL983063 WVP983063 WVT983063 WWA983063:WWA983064 WWC983063"/>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5963123-95ea-488d-995a-6402446f5918}">
  <sheetPr codeName="List05_9">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173" hidden="1" customWidth="1"/>
    <col min="2" max="4" width="3.71428571428571" style="161" hidden="1" customWidth="1"/>
    <col min="5" max="5" width="3.71428571428571" style="56" customWidth="1"/>
    <col min="6" max="6" width="9.71428571428571" style="35" customWidth="1"/>
    <col min="7" max="7" width="37.7142857142857" style="35" customWidth="1"/>
    <col min="8" max="8" width="66.8571428571429" style="35" customWidth="1"/>
    <col min="9" max="9" width="115.714285714286" style="35" customWidth="1"/>
    <col min="10" max="11" width="10.5714285714286" style="161"/>
    <col min="12" max="12" width="11.1428571428571" style="161" customWidth="1"/>
    <col min="13" max="20" width="10.5714285714286" style="161"/>
    <col min="21" max="16384" width="10.5714285714286" style="35"/>
  </cols>
  <sheetData>
    <row r="1" spans="1:1" ht="3" customHeight="1">
      <c r="A1" s="173" t="s">
        <v>202</v>
      </c>
    </row>
    <row r="2" spans="6:9" ht="22.5">
      <c r="F2" s="1151" t="s">
        <v>447</v>
      </c>
      <c r="G2" s="1152"/>
      <c r="H2" s="1153"/>
      <c r="I2" s="334"/>
    </row>
    <row r="3" ht="3" customHeight="1"/>
    <row r="4" spans="1:20" s="150" customFormat="1" ht="11.25">
      <c r="A4" s="172"/>
      <c r="B4" s="172"/>
      <c r="C4" s="172"/>
      <c r="D4" s="172"/>
      <c r="F4" s="1118" t="s">
        <v>422</v>
      </c>
      <c r="G4" s="1118"/>
      <c r="H4" s="1118"/>
      <c r="I4" s="1154" t="s">
        <v>423</v>
      </c>
      <c r="J4" s="172"/>
      <c r="K4" s="172"/>
      <c r="L4" s="172"/>
      <c r="M4" s="172"/>
      <c r="N4" s="172"/>
      <c r="O4" s="172"/>
      <c r="P4" s="172"/>
      <c r="Q4" s="172"/>
      <c r="R4" s="172"/>
      <c r="S4" s="172"/>
      <c r="T4" s="172"/>
    </row>
    <row r="5" spans="1:20" s="150" customFormat="1" ht="11.25" customHeight="1">
      <c r="A5" s="172"/>
      <c r="B5" s="172"/>
      <c r="C5" s="172"/>
      <c r="D5" s="172"/>
      <c r="F5" s="240" t="s">
        <v>87</v>
      </c>
      <c r="G5" s="255" t="s">
        <v>425</v>
      </c>
      <c r="H5" s="239" t="s">
        <v>416</v>
      </c>
      <c r="I5" s="1154"/>
      <c r="J5" s="172"/>
      <c r="K5" s="172"/>
      <c r="L5" s="172"/>
      <c r="M5" s="172"/>
      <c r="N5" s="172"/>
      <c r="O5" s="172"/>
      <c r="P5" s="172"/>
      <c r="Q5" s="172"/>
      <c r="R5" s="172"/>
      <c r="S5" s="172"/>
      <c r="T5" s="172"/>
    </row>
    <row r="6" spans="1:20" s="150" customFormat="1" ht="12" customHeight="1">
      <c r="A6" s="172"/>
      <c r="B6" s="172"/>
      <c r="C6" s="172"/>
      <c r="D6" s="172"/>
      <c r="F6" s="241" t="s">
        <v>88</v>
      </c>
      <c r="G6" s="243">
        <v>2</v>
      </c>
      <c r="H6" s="244">
        <v>3</v>
      </c>
      <c r="I6" s="242">
        <v>4</v>
      </c>
      <c r="J6" s="172">
        <v>4</v>
      </c>
      <c r="K6" s="172"/>
      <c r="L6" s="172"/>
      <c r="M6" s="172"/>
      <c r="N6" s="172"/>
      <c r="O6" s="172"/>
      <c r="P6" s="172"/>
      <c r="Q6" s="172"/>
      <c r="R6" s="172"/>
      <c r="S6" s="172"/>
      <c r="T6" s="172"/>
    </row>
    <row r="7" spans="1:20" s="150" customFormat="1" ht="18.75">
      <c r="A7" s="172"/>
      <c r="B7" s="172"/>
      <c r="C7" s="172"/>
      <c r="D7" s="172"/>
      <c r="F7" s="254">
        <v>1</v>
      </c>
      <c r="G7" s="317" t="s">
        <v>448</v>
      </c>
      <c r="H7" s="238" t="str">
        <f>IF(dateCh="","",dateCh)</f>
        <v>02.05.2023</v>
      </c>
      <c r="I7" s="155" t="s">
        <v>449</v>
      </c>
      <c r="J7" s="253"/>
      <c r="K7" s="172"/>
      <c r="L7" s="172"/>
      <c r="M7" s="172"/>
      <c r="N7" s="172"/>
      <c r="O7" s="172"/>
      <c r="P7" s="172"/>
      <c r="Q7" s="172"/>
      <c r="R7" s="172"/>
      <c r="S7" s="172"/>
      <c r="T7" s="172"/>
    </row>
    <row r="8" spans="1:20" s="150" customFormat="1" ht="45">
      <c r="A8" s="1155">
        <v>1</v>
      </c>
      <c r="B8" s="172"/>
      <c r="C8" s="172"/>
      <c r="D8" s="172"/>
      <c r="F8" s="254" t="str">
        <f>"2."&amp;mergeValue(A8)</f>
        <v>2.1</v>
      </c>
      <c r="G8" s="317" t="s">
        <v>450</v>
      </c>
      <c r="H8" s="238"/>
      <c r="I8" s="155" t="s">
        <v>538</v>
      </c>
      <c r="J8" s="253"/>
      <c r="K8" s="172"/>
      <c r="L8" s="172"/>
      <c r="M8" s="172"/>
      <c r="N8" s="172"/>
      <c r="O8" s="172"/>
      <c r="P8" s="172"/>
      <c r="Q8" s="172"/>
      <c r="R8" s="172"/>
      <c r="S8" s="172"/>
      <c r="T8" s="172"/>
    </row>
    <row r="9" spans="1:20" s="150" customFormat="1" ht="22.5">
      <c r="A9" s="1155"/>
      <c r="B9" s="172"/>
      <c r="C9" s="172"/>
      <c r="D9" s="172"/>
      <c r="F9" s="254" t="str">
        <f>"3."&amp;mergeValue(A9)</f>
        <v>3.1</v>
      </c>
      <c r="G9" s="317" t="s">
        <v>451</v>
      </c>
      <c r="H9" s="238"/>
      <c r="I9" s="155" t="s">
        <v>537</v>
      </c>
      <c r="J9" s="253"/>
      <c r="K9" s="172"/>
      <c r="L9" s="172"/>
      <c r="M9" s="172"/>
      <c r="N9" s="172"/>
      <c r="O9" s="172"/>
      <c r="P9" s="172"/>
      <c r="Q9" s="172"/>
      <c r="R9" s="172"/>
      <c r="S9" s="172"/>
      <c r="T9" s="172"/>
    </row>
    <row r="10" spans="1:20" s="150" customFormat="1" ht="22.5">
      <c r="A10" s="1155"/>
      <c r="B10" s="172"/>
      <c r="C10" s="172"/>
      <c r="D10" s="172"/>
      <c r="F10" s="254" t="str">
        <f>"4."&amp;mergeValue(A10)</f>
        <v>4.1</v>
      </c>
      <c r="G10" s="317" t="s">
        <v>452</v>
      </c>
      <c r="H10" s="239" t="s">
        <v>426</v>
      </c>
      <c r="I10" s="155"/>
      <c r="J10" s="253"/>
      <c r="K10" s="172"/>
      <c r="L10" s="172"/>
      <c r="M10" s="172"/>
      <c r="N10" s="172"/>
      <c r="O10" s="172"/>
      <c r="P10" s="172"/>
      <c r="Q10" s="172"/>
      <c r="R10" s="172"/>
      <c r="S10" s="172"/>
      <c r="T10" s="172"/>
    </row>
    <row r="11" spans="1:20" s="150" customFormat="1" ht="18.75">
      <c r="A11" s="1155"/>
      <c r="B11" s="1155">
        <v>1</v>
      </c>
      <c r="C11" s="262"/>
      <c r="D11" s="262"/>
      <c r="F11" s="254" t="str">
        <f>"4."&amp;mergeValue(A11)&amp;"."&amp;mergeValue(B11)</f>
        <v>4.1.1</v>
      </c>
      <c r="G11" s="245" t="s">
        <v>540</v>
      </c>
      <c r="H11" s="238" t="str">
        <f>IF(region_name="","",region_name)</f>
        <v>Свердловская область</v>
      </c>
      <c r="I11" s="155" t="s">
        <v>455</v>
      </c>
      <c r="J11" s="253"/>
      <c r="K11" s="172"/>
      <c r="L11" s="172"/>
      <c r="M11" s="172"/>
      <c r="N11" s="172"/>
      <c r="O11" s="172"/>
      <c r="P11" s="172"/>
      <c r="Q11" s="172"/>
      <c r="R11" s="172"/>
      <c r="S11" s="172"/>
      <c r="T11" s="172"/>
    </row>
    <row r="12" spans="1:20" s="150" customFormat="1" ht="22.5">
      <c r="A12" s="1155"/>
      <c r="B12" s="1155"/>
      <c r="C12" s="1155">
        <v>1</v>
      </c>
      <c r="D12" s="262"/>
      <c r="F12" s="254" t="str">
        <f>"4."&amp;mergeValue(A12)&amp;"."&amp;mergeValue(B12)&amp;"."&amp;mergeValue(C12)</f>
        <v>4.1.1.1</v>
      </c>
      <c r="G12" s="259" t="s">
        <v>453</v>
      </c>
      <c r="H12" s="238"/>
      <c r="I12" s="155" t="s">
        <v>456</v>
      </c>
      <c r="J12" s="253"/>
      <c r="K12" s="172"/>
      <c r="L12" s="172"/>
      <c r="M12" s="172"/>
      <c r="N12" s="172"/>
      <c r="O12" s="172"/>
      <c r="P12" s="172"/>
      <c r="Q12" s="172"/>
      <c r="R12" s="172"/>
      <c r="S12" s="172"/>
      <c r="T12" s="172"/>
    </row>
    <row r="13" spans="1:20" s="150" customFormat="1" ht="39" customHeight="1">
      <c r="A13" s="1155"/>
      <c r="B13" s="1155"/>
      <c r="C13" s="1155"/>
      <c r="D13" s="262">
        <v>1</v>
      </c>
      <c r="F13" s="254" t="str">
        <f>"4."&amp;mergeValue(A13)&amp;"."&amp;mergeValue(B13)&amp;"."&amp;mergeValue(C13)&amp;"."&amp;mergeValue(D13)</f>
        <v>4.1.1.1.1</v>
      </c>
      <c r="G13" s="320" t="s">
        <v>454</v>
      </c>
      <c r="H13" s="238"/>
      <c r="I13" s="1156" t="s">
        <v>539</v>
      </c>
      <c r="J13" s="253"/>
      <c r="K13" s="172"/>
      <c r="L13" s="172"/>
      <c r="M13" s="172"/>
      <c r="N13" s="172"/>
      <c r="O13" s="172"/>
      <c r="P13" s="172"/>
      <c r="Q13" s="172"/>
      <c r="R13" s="172"/>
      <c r="S13" s="172"/>
      <c r="T13" s="172"/>
    </row>
    <row r="14" spans="1:20" s="150" customFormat="1" ht="18.75">
      <c r="A14" s="1155"/>
      <c r="B14" s="1155"/>
      <c r="C14" s="1155"/>
      <c r="D14" s="262"/>
      <c r="F14" s="256"/>
      <c r="G14" s="112" t="s">
        <v>3</v>
      </c>
      <c r="H14" s="261"/>
      <c r="I14" s="1156"/>
      <c r="J14" s="253"/>
      <c r="K14" s="172"/>
      <c r="L14" s="172"/>
      <c r="M14" s="172"/>
      <c r="N14" s="172"/>
      <c r="O14" s="172"/>
      <c r="P14" s="172"/>
      <c r="Q14" s="172"/>
      <c r="R14" s="172"/>
      <c r="S14" s="172"/>
      <c r="T14" s="172"/>
    </row>
    <row r="15" spans="1:20" s="150" customFormat="1" ht="18.75">
      <c r="A15" s="1155"/>
      <c r="B15" s="1155"/>
      <c r="C15" s="262"/>
      <c r="D15" s="262"/>
      <c r="F15" s="321"/>
      <c r="G15" s="154" t="s">
        <v>378</v>
      </c>
      <c r="H15" s="322"/>
      <c r="I15" s="323"/>
      <c r="J15" s="253"/>
      <c r="K15" s="172"/>
      <c r="L15" s="172"/>
      <c r="M15" s="172"/>
      <c r="N15" s="172"/>
      <c r="O15" s="172"/>
      <c r="P15" s="172"/>
      <c r="Q15" s="172"/>
      <c r="R15" s="172"/>
      <c r="S15" s="172"/>
      <c r="T15" s="172"/>
    </row>
    <row r="16" spans="1:20" s="150" customFormat="1" ht="18.75">
      <c r="A16" s="1155"/>
      <c r="B16" s="172"/>
      <c r="C16" s="172"/>
      <c r="D16" s="172"/>
      <c r="F16" s="256"/>
      <c r="G16" s="117" t="s">
        <v>460</v>
      </c>
      <c r="H16" s="257"/>
      <c r="I16" s="258"/>
      <c r="J16" s="253"/>
      <c r="K16" s="172"/>
      <c r="L16" s="172"/>
      <c r="M16" s="172"/>
      <c r="N16" s="172"/>
      <c r="O16" s="172"/>
      <c r="P16" s="172"/>
      <c r="Q16" s="172"/>
      <c r="R16" s="172"/>
      <c r="S16" s="172"/>
      <c r="T16" s="172"/>
    </row>
    <row r="17" spans="1:20" s="150" customFormat="1" ht="18.75">
      <c r="A17" s="172"/>
      <c r="B17" s="172"/>
      <c r="C17" s="172"/>
      <c r="D17" s="172"/>
      <c r="F17" s="256"/>
      <c r="G17" s="126" t="s">
        <v>459</v>
      </c>
      <c r="H17" s="257"/>
      <c r="I17" s="258"/>
      <c r="J17" s="253"/>
      <c r="K17" s="172"/>
      <c r="L17" s="172"/>
      <c r="M17" s="172"/>
      <c r="N17" s="172"/>
      <c r="O17" s="172"/>
      <c r="P17" s="172"/>
      <c r="Q17" s="172"/>
      <c r="R17" s="172"/>
      <c r="S17" s="172"/>
      <c r="T17" s="172"/>
    </row>
    <row r="18" spans="1:20" s="247" customFormat="1" ht="3" customHeight="1">
      <c r="A18" s="248"/>
      <c r="B18" s="248"/>
      <c r="C18" s="248"/>
      <c r="D18" s="248"/>
      <c r="F18" s="263"/>
      <c r="G18" s="264"/>
      <c r="H18" s="265"/>
      <c r="I18" s="266"/>
      <c r="J18" s="248"/>
      <c r="K18" s="248"/>
      <c r="L18" s="248"/>
      <c r="M18" s="248"/>
      <c r="N18" s="248"/>
      <c r="O18" s="248"/>
      <c r="P18" s="248"/>
      <c r="Q18" s="248"/>
      <c r="R18" s="248"/>
      <c r="S18" s="248"/>
      <c r="T18" s="248"/>
    </row>
    <row r="19" spans="1:20" s="247" customFormat="1" ht="15" customHeight="1">
      <c r="A19" s="248"/>
      <c r="B19" s="248"/>
      <c r="C19" s="248"/>
      <c r="D19" s="248"/>
      <c r="F19" s="246"/>
      <c r="G19" s="1150" t="s">
        <v>541</v>
      </c>
      <c r="H19" s="1150"/>
      <c r="I19" s="184"/>
      <c r="J19" s="248"/>
      <c r="K19" s="248"/>
      <c r="L19" s="248"/>
      <c r="M19" s="248"/>
      <c r="N19" s="248"/>
      <c r="O19" s="248"/>
      <c r="P19" s="248"/>
      <c r="Q19" s="248"/>
      <c r="R19" s="248"/>
      <c r="S19" s="248"/>
      <c r="T19" s="248"/>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paperSize="1" r:id="rId2"/>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a9312ff-8365-4236-8a15-a45917eefa29}">
  <sheetPr codeName="List06_9">
    <tabColor rgb="FFEAEBEE"/>
    <pageSetUpPr fitToPage="1"/>
  </sheetPr>
  <dimension ref="A4:AC32"/>
  <sheetViews>
    <sheetView showGridLines="0" workbookViewId="0" topLeftCell="I4">
      <selection pane="topLeft" activeCell="A1" sqref="A1"/>
    </sheetView>
  </sheetViews>
  <sheetFormatPr defaultColWidth="10.5736607142857" defaultRowHeight="14.25"/>
  <cols>
    <col min="1" max="6" width="10.5714285714286" style="392" hidden="1" customWidth="1"/>
    <col min="7" max="8" width="9.14285714285714" style="398" hidden="1" customWidth="1"/>
    <col min="9" max="9" width="3.71428571428571" style="375" customWidth="1"/>
    <col min="10" max="11" width="3.71428571428571" style="374" customWidth="1"/>
    <col min="12" max="12" width="12.7142857142857" style="368" customWidth="1"/>
    <col min="13" max="13" width="47.4285714285714" style="368" customWidth="1"/>
    <col min="14" max="14" width="2.71428571428571" style="368" hidden="1" customWidth="1"/>
    <col min="15" max="18" width="23.7142857142857" style="368" customWidth="1"/>
    <col min="19" max="19" width="11.7142857142857" style="368" customWidth="1"/>
    <col min="20" max="20" width="3.71428571428571" style="368" customWidth="1"/>
    <col min="21" max="21" width="11.7142857142857" style="368" customWidth="1"/>
    <col min="22" max="22" width="8.57142857142857" style="368" hidden="1" customWidth="1"/>
    <col min="23" max="23" width="4.71428571428571" style="368" customWidth="1"/>
    <col min="24" max="24" width="115.714285714286" style="368" customWidth="1"/>
    <col min="25" max="25" width="10.5714285714286" style="878"/>
    <col min="26" max="29" width="10.5714285714286" style="392"/>
    <col min="30" max="246" width="10.5714285714286" style="368"/>
    <col min="247" max="254" width="0" style="368" hidden="1" customWidth="1"/>
    <col min="255" max="257" width="3.71428571428571" style="368" customWidth="1"/>
    <col min="258" max="258" width="12.7142857142857" style="368" customWidth="1"/>
    <col min="259" max="259" width="47.4285714285714" style="368" customWidth="1"/>
    <col min="260" max="260" width="0" style="368" hidden="1" customWidth="1"/>
    <col min="261" max="261" width="24.7142857142857" style="368" customWidth="1"/>
    <col min="262" max="262" width="14.7142857142857" style="368" customWidth="1"/>
    <col min="263" max="264" width="15.7142857142857" style="368" customWidth="1"/>
    <col min="265" max="265" width="11.7142857142857" style="368" customWidth="1"/>
    <col min="266" max="266" width="6.42857142857143" style="368" customWidth="1"/>
    <col min="267" max="267" width="11.7142857142857" style="368" customWidth="1"/>
    <col min="268" max="268" width="0" style="368" hidden="1" customWidth="1"/>
    <col min="269" max="269" width="3.71428571428571" style="368" customWidth="1"/>
    <col min="270" max="270" width="11.1428571428571" style="368" customWidth="1"/>
    <col min="271" max="502" width="10.5714285714286" style="368"/>
    <col min="503" max="510" width="0" style="368" hidden="1" customWidth="1"/>
    <col min="511" max="513" width="3.71428571428571" style="368" customWidth="1"/>
    <col min="514" max="514" width="12.7142857142857" style="368" customWidth="1"/>
    <col min="515" max="515" width="47.4285714285714" style="368" customWidth="1"/>
    <col min="516" max="516" width="0" style="368" hidden="1" customWidth="1"/>
    <col min="517" max="517" width="24.7142857142857" style="368" customWidth="1"/>
    <col min="518" max="518" width="14.7142857142857" style="368" customWidth="1"/>
    <col min="519" max="520" width="15.7142857142857" style="368" customWidth="1"/>
    <col min="521" max="521" width="11.7142857142857" style="368" customWidth="1"/>
    <col min="522" max="522" width="6.42857142857143" style="368" customWidth="1"/>
    <col min="523" max="523" width="11.7142857142857" style="368" customWidth="1"/>
    <col min="524" max="524" width="0" style="368" hidden="1" customWidth="1"/>
    <col min="525" max="525" width="3.71428571428571" style="368" customWidth="1"/>
    <col min="526" max="526" width="11.1428571428571" style="368" customWidth="1"/>
    <col min="527" max="758" width="10.5714285714286" style="368"/>
    <col min="759" max="766" width="0" style="368" hidden="1" customWidth="1"/>
    <col min="767" max="769" width="3.71428571428571" style="368" customWidth="1"/>
    <col min="770" max="770" width="12.7142857142857" style="368" customWidth="1"/>
    <col min="771" max="771" width="47.4285714285714" style="368" customWidth="1"/>
    <col min="772" max="772" width="0" style="368" hidden="1" customWidth="1"/>
    <col min="773" max="773" width="24.7142857142857" style="368" customWidth="1"/>
    <col min="774" max="774" width="14.7142857142857" style="368" customWidth="1"/>
    <col min="775" max="776" width="15.7142857142857" style="368" customWidth="1"/>
    <col min="777" max="777" width="11.7142857142857" style="368" customWidth="1"/>
    <col min="778" max="778" width="6.42857142857143" style="368" customWidth="1"/>
    <col min="779" max="779" width="11.7142857142857" style="368" customWidth="1"/>
    <col min="780" max="780" width="0" style="368" hidden="1" customWidth="1"/>
    <col min="781" max="781" width="3.71428571428571" style="368" customWidth="1"/>
    <col min="782" max="782" width="11.1428571428571" style="368" customWidth="1"/>
    <col min="783" max="1014" width="10.5714285714286" style="368"/>
    <col min="1015" max="1022" width="0" style="368" hidden="1" customWidth="1"/>
    <col min="1023" max="1025" width="3.71428571428571" style="368" customWidth="1"/>
    <col min="1026" max="1026" width="12.7142857142857" style="368" customWidth="1"/>
    <col min="1027" max="1027" width="47.4285714285714" style="368" customWidth="1"/>
    <col min="1028" max="1028" width="0" style="368" hidden="1" customWidth="1"/>
    <col min="1029" max="1029" width="24.7142857142857" style="368" customWidth="1"/>
    <col min="1030" max="1030" width="14.7142857142857" style="368" customWidth="1"/>
    <col min="1031" max="1032" width="15.7142857142857" style="368" customWidth="1"/>
    <col min="1033" max="1033" width="11.7142857142857" style="368" customWidth="1"/>
    <col min="1034" max="1034" width="6.42857142857143" style="368" customWidth="1"/>
    <col min="1035" max="1035" width="11.7142857142857" style="368" customWidth="1"/>
    <col min="1036" max="1036" width="0" style="368" hidden="1" customWidth="1"/>
    <col min="1037" max="1037" width="3.71428571428571" style="368" customWidth="1"/>
    <col min="1038" max="1038" width="11.1428571428571" style="368" customWidth="1"/>
    <col min="1039" max="1270" width="10.5714285714286" style="368"/>
    <col min="1271" max="1278" width="0" style="368" hidden="1" customWidth="1"/>
    <col min="1279" max="1281" width="3.71428571428571" style="368" customWidth="1"/>
    <col min="1282" max="1282" width="12.7142857142857" style="368" customWidth="1"/>
    <col min="1283" max="1283" width="47.4285714285714" style="368" customWidth="1"/>
    <col min="1284" max="1284" width="0" style="368" hidden="1" customWidth="1"/>
    <col min="1285" max="1285" width="24.7142857142857" style="368" customWidth="1"/>
    <col min="1286" max="1286" width="14.7142857142857" style="368" customWidth="1"/>
    <col min="1287" max="1288" width="15.7142857142857" style="368" customWidth="1"/>
    <col min="1289" max="1289" width="11.7142857142857" style="368" customWidth="1"/>
    <col min="1290" max="1290" width="6.42857142857143" style="368" customWidth="1"/>
    <col min="1291" max="1291" width="11.7142857142857" style="368" customWidth="1"/>
    <col min="1292" max="1292" width="0" style="368" hidden="1" customWidth="1"/>
    <col min="1293" max="1293" width="3.71428571428571" style="368" customWidth="1"/>
    <col min="1294" max="1294" width="11.1428571428571" style="368" customWidth="1"/>
    <col min="1295" max="1526" width="10.5714285714286" style="368"/>
    <col min="1527" max="1534" width="0" style="368" hidden="1" customWidth="1"/>
    <col min="1535" max="1537" width="3.71428571428571" style="368" customWidth="1"/>
    <col min="1538" max="1538" width="12.7142857142857" style="368" customWidth="1"/>
    <col min="1539" max="1539" width="47.4285714285714" style="368" customWidth="1"/>
    <col min="1540" max="1540" width="0" style="368" hidden="1" customWidth="1"/>
    <col min="1541" max="1541" width="24.7142857142857" style="368" customWidth="1"/>
    <col min="1542" max="1542" width="14.7142857142857" style="368" customWidth="1"/>
    <col min="1543" max="1544" width="15.7142857142857" style="368" customWidth="1"/>
    <col min="1545" max="1545" width="11.7142857142857" style="368" customWidth="1"/>
    <col min="1546" max="1546" width="6.42857142857143" style="368" customWidth="1"/>
    <col min="1547" max="1547" width="11.7142857142857" style="368" customWidth="1"/>
    <col min="1548" max="1548" width="0" style="368" hidden="1" customWidth="1"/>
    <col min="1549" max="1549" width="3.71428571428571" style="368" customWidth="1"/>
    <col min="1550" max="1550" width="11.1428571428571" style="368" customWidth="1"/>
    <col min="1551" max="1782" width="10.5714285714286" style="368"/>
    <col min="1783" max="1790" width="0" style="368" hidden="1" customWidth="1"/>
    <col min="1791" max="1793" width="3.71428571428571" style="368" customWidth="1"/>
    <col min="1794" max="1794" width="12.7142857142857" style="368" customWidth="1"/>
    <col min="1795" max="1795" width="47.4285714285714" style="368" customWidth="1"/>
    <col min="1796" max="1796" width="0" style="368" hidden="1" customWidth="1"/>
    <col min="1797" max="1797" width="24.7142857142857" style="368" customWidth="1"/>
    <col min="1798" max="1798" width="14.7142857142857" style="368" customWidth="1"/>
    <col min="1799" max="1800" width="15.7142857142857" style="368" customWidth="1"/>
    <col min="1801" max="1801" width="11.7142857142857" style="368" customWidth="1"/>
    <col min="1802" max="1802" width="6.42857142857143" style="368" customWidth="1"/>
    <col min="1803" max="1803" width="11.7142857142857" style="368" customWidth="1"/>
    <col min="1804" max="1804" width="0" style="368" hidden="1" customWidth="1"/>
    <col min="1805" max="1805" width="3.71428571428571" style="368" customWidth="1"/>
    <col min="1806" max="1806" width="11.1428571428571" style="368" customWidth="1"/>
    <col min="1807" max="2038" width="10.5714285714286" style="368"/>
    <col min="2039" max="2046" width="0" style="368" hidden="1" customWidth="1"/>
    <col min="2047" max="2049" width="3.71428571428571" style="368" customWidth="1"/>
    <col min="2050" max="2050" width="12.7142857142857" style="368" customWidth="1"/>
    <col min="2051" max="2051" width="47.4285714285714" style="368" customWidth="1"/>
    <col min="2052" max="2052" width="0" style="368" hidden="1" customWidth="1"/>
    <col min="2053" max="2053" width="24.7142857142857" style="368" customWidth="1"/>
    <col min="2054" max="2054" width="14.7142857142857" style="368" customWidth="1"/>
    <col min="2055" max="2056" width="15.7142857142857" style="368" customWidth="1"/>
    <col min="2057" max="2057" width="11.7142857142857" style="368" customWidth="1"/>
    <col min="2058" max="2058" width="6.42857142857143" style="368" customWidth="1"/>
    <col min="2059" max="2059" width="11.7142857142857" style="368" customWidth="1"/>
    <col min="2060" max="2060" width="0" style="368" hidden="1" customWidth="1"/>
    <col min="2061" max="2061" width="3.71428571428571" style="368" customWidth="1"/>
    <col min="2062" max="2062" width="11.1428571428571" style="368" customWidth="1"/>
    <col min="2063" max="2294" width="10.5714285714286" style="368"/>
    <col min="2295" max="2302" width="0" style="368" hidden="1" customWidth="1"/>
    <col min="2303" max="2305" width="3.71428571428571" style="368" customWidth="1"/>
    <col min="2306" max="2306" width="12.7142857142857" style="368" customWidth="1"/>
    <col min="2307" max="2307" width="47.4285714285714" style="368" customWidth="1"/>
    <col min="2308" max="2308" width="0" style="368" hidden="1" customWidth="1"/>
    <col min="2309" max="2309" width="24.7142857142857" style="368" customWidth="1"/>
    <col min="2310" max="2310" width="14.7142857142857" style="368" customWidth="1"/>
    <col min="2311" max="2312" width="15.7142857142857" style="368" customWidth="1"/>
    <col min="2313" max="2313" width="11.7142857142857" style="368" customWidth="1"/>
    <col min="2314" max="2314" width="6.42857142857143" style="368" customWidth="1"/>
    <col min="2315" max="2315" width="11.7142857142857" style="368" customWidth="1"/>
    <col min="2316" max="2316" width="0" style="368" hidden="1" customWidth="1"/>
    <col min="2317" max="2317" width="3.71428571428571" style="368" customWidth="1"/>
    <col min="2318" max="2318" width="11.1428571428571" style="368" customWidth="1"/>
    <col min="2319" max="2550" width="10.5714285714286" style="368"/>
    <col min="2551" max="2558" width="0" style="368" hidden="1" customWidth="1"/>
    <col min="2559" max="2561" width="3.71428571428571" style="368" customWidth="1"/>
    <col min="2562" max="2562" width="12.7142857142857" style="368" customWidth="1"/>
    <col min="2563" max="2563" width="47.4285714285714" style="368" customWidth="1"/>
    <col min="2564" max="2564" width="0" style="368" hidden="1" customWidth="1"/>
    <col min="2565" max="2565" width="24.7142857142857" style="368" customWidth="1"/>
    <col min="2566" max="2566" width="14.7142857142857" style="368" customWidth="1"/>
    <col min="2567" max="2568" width="15.7142857142857" style="368" customWidth="1"/>
    <col min="2569" max="2569" width="11.7142857142857" style="368" customWidth="1"/>
    <col min="2570" max="2570" width="6.42857142857143" style="368" customWidth="1"/>
    <col min="2571" max="2571" width="11.7142857142857" style="368" customWidth="1"/>
    <col min="2572" max="2572" width="0" style="368" hidden="1" customWidth="1"/>
    <col min="2573" max="2573" width="3.71428571428571" style="368" customWidth="1"/>
    <col min="2574" max="2574" width="11.1428571428571" style="368" customWidth="1"/>
    <col min="2575" max="2806" width="10.5714285714286" style="368"/>
    <col min="2807" max="2814" width="0" style="368" hidden="1" customWidth="1"/>
    <col min="2815" max="2817" width="3.71428571428571" style="368" customWidth="1"/>
    <col min="2818" max="2818" width="12.7142857142857" style="368" customWidth="1"/>
    <col min="2819" max="2819" width="47.4285714285714" style="368" customWidth="1"/>
    <col min="2820" max="2820" width="0" style="368" hidden="1" customWidth="1"/>
    <col min="2821" max="2821" width="24.7142857142857" style="368" customWidth="1"/>
    <col min="2822" max="2822" width="14.7142857142857" style="368" customWidth="1"/>
    <col min="2823" max="2824" width="15.7142857142857" style="368" customWidth="1"/>
    <col min="2825" max="2825" width="11.7142857142857" style="368" customWidth="1"/>
    <col min="2826" max="2826" width="6.42857142857143" style="368" customWidth="1"/>
    <col min="2827" max="2827" width="11.7142857142857" style="368" customWidth="1"/>
    <col min="2828" max="2828" width="0" style="368" hidden="1" customWidth="1"/>
    <col min="2829" max="2829" width="3.71428571428571" style="368" customWidth="1"/>
    <col min="2830" max="2830" width="11.1428571428571" style="368" customWidth="1"/>
    <col min="2831" max="3062" width="10.5714285714286" style="368"/>
    <col min="3063" max="3070" width="0" style="368" hidden="1" customWidth="1"/>
    <col min="3071" max="3073" width="3.71428571428571" style="368" customWidth="1"/>
    <col min="3074" max="3074" width="12.7142857142857" style="368" customWidth="1"/>
    <col min="3075" max="3075" width="47.4285714285714" style="368" customWidth="1"/>
    <col min="3076" max="3076" width="0" style="368" hidden="1" customWidth="1"/>
    <col min="3077" max="3077" width="24.7142857142857" style="368" customWidth="1"/>
    <col min="3078" max="3078" width="14.7142857142857" style="368" customWidth="1"/>
    <col min="3079" max="3080" width="15.7142857142857" style="368" customWidth="1"/>
    <col min="3081" max="3081" width="11.7142857142857" style="368" customWidth="1"/>
    <col min="3082" max="3082" width="6.42857142857143" style="368" customWidth="1"/>
    <col min="3083" max="3083" width="11.7142857142857" style="368" customWidth="1"/>
    <col min="3084" max="3084" width="0" style="368" hidden="1" customWidth="1"/>
    <col min="3085" max="3085" width="3.71428571428571" style="368" customWidth="1"/>
    <col min="3086" max="3086" width="11.1428571428571" style="368" customWidth="1"/>
    <col min="3087" max="3318" width="10.5714285714286" style="368"/>
    <col min="3319" max="3326" width="0" style="368" hidden="1" customWidth="1"/>
    <col min="3327" max="3329" width="3.71428571428571" style="368" customWidth="1"/>
    <col min="3330" max="3330" width="12.7142857142857" style="368" customWidth="1"/>
    <col min="3331" max="3331" width="47.4285714285714" style="368" customWidth="1"/>
    <col min="3332" max="3332" width="0" style="368" hidden="1" customWidth="1"/>
    <col min="3333" max="3333" width="24.7142857142857" style="368" customWidth="1"/>
    <col min="3334" max="3334" width="14.7142857142857" style="368" customWidth="1"/>
    <col min="3335" max="3336" width="15.7142857142857" style="368" customWidth="1"/>
    <col min="3337" max="3337" width="11.7142857142857" style="368" customWidth="1"/>
    <col min="3338" max="3338" width="6.42857142857143" style="368" customWidth="1"/>
    <col min="3339" max="3339" width="11.7142857142857" style="368" customWidth="1"/>
    <col min="3340" max="3340" width="0" style="368" hidden="1" customWidth="1"/>
    <col min="3341" max="3341" width="3.71428571428571" style="368" customWidth="1"/>
    <col min="3342" max="3342" width="11.1428571428571" style="368" customWidth="1"/>
    <col min="3343" max="3574" width="10.5714285714286" style="368"/>
    <col min="3575" max="3582" width="0" style="368" hidden="1" customWidth="1"/>
    <col min="3583" max="3585" width="3.71428571428571" style="368" customWidth="1"/>
    <col min="3586" max="3586" width="12.7142857142857" style="368" customWidth="1"/>
    <col min="3587" max="3587" width="47.4285714285714" style="368" customWidth="1"/>
    <col min="3588" max="3588" width="0" style="368" hidden="1" customWidth="1"/>
    <col min="3589" max="3589" width="24.7142857142857" style="368" customWidth="1"/>
    <col min="3590" max="3590" width="14.7142857142857" style="368" customWidth="1"/>
    <col min="3591" max="3592" width="15.7142857142857" style="368" customWidth="1"/>
    <col min="3593" max="3593" width="11.7142857142857" style="368" customWidth="1"/>
    <col min="3594" max="3594" width="6.42857142857143" style="368" customWidth="1"/>
    <col min="3595" max="3595" width="11.7142857142857" style="368" customWidth="1"/>
    <col min="3596" max="3596" width="0" style="368" hidden="1" customWidth="1"/>
    <col min="3597" max="3597" width="3.71428571428571" style="368" customWidth="1"/>
    <col min="3598" max="3598" width="11.1428571428571" style="368" customWidth="1"/>
    <col min="3599" max="3830" width="10.5714285714286" style="368"/>
    <col min="3831" max="3838" width="0" style="368" hidden="1" customWidth="1"/>
    <col min="3839" max="3841" width="3.71428571428571" style="368" customWidth="1"/>
    <col min="3842" max="3842" width="12.7142857142857" style="368" customWidth="1"/>
    <col min="3843" max="3843" width="47.4285714285714" style="368" customWidth="1"/>
    <col min="3844" max="3844" width="0" style="368" hidden="1" customWidth="1"/>
    <col min="3845" max="3845" width="24.7142857142857" style="368" customWidth="1"/>
    <col min="3846" max="3846" width="14.7142857142857" style="368" customWidth="1"/>
    <col min="3847" max="3848" width="15.7142857142857" style="368" customWidth="1"/>
    <col min="3849" max="3849" width="11.7142857142857" style="368" customWidth="1"/>
    <col min="3850" max="3850" width="6.42857142857143" style="368" customWidth="1"/>
    <col min="3851" max="3851" width="11.7142857142857" style="368" customWidth="1"/>
    <col min="3852" max="3852" width="0" style="368" hidden="1" customWidth="1"/>
    <col min="3853" max="3853" width="3.71428571428571" style="368" customWidth="1"/>
    <col min="3854" max="3854" width="11.1428571428571" style="368" customWidth="1"/>
    <col min="3855" max="4086" width="10.5714285714286" style="368"/>
    <col min="4087" max="4094" width="0" style="368" hidden="1" customWidth="1"/>
    <col min="4095" max="4097" width="3.71428571428571" style="368" customWidth="1"/>
    <col min="4098" max="4098" width="12.7142857142857" style="368" customWidth="1"/>
    <col min="4099" max="4099" width="47.4285714285714" style="368" customWidth="1"/>
    <col min="4100" max="4100" width="0" style="368" hidden="1" customWidth="1"/>
    <col min="4101" max="4101" width="24.7142857142857" style="368" customWidth="1"/>
    <col min="4102" max="4102" width="14.7142857142857" style="368" customWidth="1"/>
    <col min="4103" max="4104" width="15.7142857142857" style="368" customWidth="1"/>
    <col min="4105" max="4105" width="11.7142857142857" style="368" customWidth="1"/>
    <col min="4106" max="4106" width="6.42857142857143" style="368" customWidth="1"/>
    <col min="4107" max="4107" width="11.7142857142857" style="368" customWidth="1"/>
    <col min="4108" max="4108" width="0" style="368" hidden="1" customWidth="1"/>
    <col min="4109" max="4109" width="3.71428571428571" style="368" customWidth="1"/>
    <col min="4110" max="4110" width="11.1428571428571" style="368" customWidth="1"/>
    <col min="4111" max="4342" width="10.5714285714286" style="368"/>
    <col min="4343" max="4350" width="0" style="368" hidden="1" customWidth="1"/>
    <col min="4351" max="4353" width="3.71428571428571" style="368" customWidth="1"/>
    <col min="4354" max="4354" width="12.7142857142857" style="368" customWidth="1"/>
    <col min="4355" max="4355" width="47.4285714285714" style="368" customWidth="1"/>
    <col min="4356" max="4356" width="0" style="368" hidden="1" customWidth="1"/>
    <col min="4357" max="4357" width="24.7142857142857" style="368" customWidth="1"/>
    <col min="4358" max="4358" width="14.7142857142857" style="368" customWidth="1"/>
    <col min="4359" max="4360" width="15.7142857142857" style="368" customWidth="1"/>
    <col min="4361" max="4361" width="11.7142857142857" style="368" customWidth="1"/>
    <col min="4362" max="4362" width="6.42857142857143" style="368" customWidth="1"/>
    <col min="4363" max="4363" width="11.7142857142857" style="368" customWidth="1"/>
    <col min="4364" max="4364" width="0" style="368" hidden="1" customWidth="1"/>
    <col min="4365" max="4365" width="3.71428571428571" style="368" customWidth="1"/>
    <col min="4366" max="4366" width="11.1428571428571" style="368" customWidth="1"/>
    <col min="4367" max="4598" width="10.5714285714286" style="368"/>
    <col min="4599" max="4606" width="0" style="368" hidden="1" customWidth="1"/>
    <col min="4607" max="4609" width="3.71428571428571" style="368" customWidth="1"/>
    <col min="4610" max="4610" width="12.7142857142857" style="368" customWidth="1"/>
    <col min="4611" max="4611" width="47.4285714285714" style="368" customWidth="1"/>
    <col min="4612" max="4612" width="0" style="368" hidden="1" customWidth="1"/>
    <col min="4613" max="4613" width="24.7142857142857" style="368" customWidth="1"/>
    <col min="4614" max="4614" width="14.7142857142857" style="368" customWidth="1"/>
    <col min="4615" max="4616" width="15.7142857142857" style="368" customWidth="1"/>
    <col min="4617" max="4617" width="11.7142857142857" style="368" customWidth="1"/>
    <col min="4618" max="4618" width="6.42857142857143" style="368" customWidth="1"/>
    <col min="4619" max="4619" width="11.7142857142857" style="368" customWidth="1"/>
    <col min="4620" max="4620" width="0" style="368" hidden="1" customWidth="1"/>
    <col min="4621" max="4621" width="3.71428571428571" style="368" customWidth="1"/>
    <col min="4622" max="4622" width="11.1428571428571" style="368" customWidth="1"/>
    <col min="4623" max="4854" width="10.5714285714286" style="368"/>
    <col min="4855" max="4862" width="0" style="368" hidden="1" customWidth="1"/>
    <col min="4863" max="4865" width="3.71428571428571" style="368" customWidth="1"/>
    <col min="4866" max="4866" width="12.7142857142857" style="368" customWidth="1"/>
    <col min="4867" max="4867" width="47.4285714285714" style="368" customWidth="1"/>
    <col min="4868" max="4868" width="0" style="368" hidden="1" customWidth="1"/>
    <col min="4869" max="4869" width="24.7142857142857" style="368" customWidth="1"/>
    <col min="4870" max="4870" width="14.7142857142857" style="368" customWidth="1"/>
    <col min="4871" max="4872" width="15.7142857142857" style="368" customWidth="1"/>
    <col min="4873" max="4873" width="11.7142857142857" style="368" customWidth="1"/>
    <col min="4874" max="4874" width="6.42857142857143" style="368" customWidth="1"/>
    <col min="4875" max="4875" width="11.7142857142857" style="368" customWidth="1"/>
    <col min="4876" max="4876" width="0" style="368" hidden="1" customWidth="1"/>
    <col min="4877" max="4877" width="3.71428571428571" style="368" customWidth="1"/>
    <col min="4878" max="4878" width="11.1428571428571" style="368" customWidth="1"/>
    <col min="4879" max="5110" width="10.5714285714286" style="368"/>
    <col min="5111" max="5118" width="0" style="368" hidden="1" customWidth="1"/>
    <col min="5119" max="5121" width="3.71428571428571" style="368" customWidth="1"/>
    <col min="5122" max="5122" width="12.7142857142857" style="368" customWidth="1"/>
    <col min="5123" max="5123" width="47.4285714285714" style="368" customWidth="1"/>
    <col min="5124" max="5124" width="0" style="368" hidden="1" customWidth="1"/>
    <col min="5125" max="5125" width="24.7142857142857" style="368" customWidth="1"/>
    <col min="5126" max="5126" width="14.7142857142857" style="368" customWidth="1"/>
    <col min="5127" max="5128" width="15.7142857142857" style="368" customWidth="1"/>
    <col min="5129" max="5129" width="11.7142857142857" style="368" customWidth="1"/>
    <col min="5130" max="5130" width="6.42857142857143" style="368" customWidth="1"/>
    <col min="5131" max="5131" width="11.7142857142857" style="368" customWidth="1"/>
    <col min="5132" max="5132" width="0" style="368" hidden="1" customWidth="1"/>
    <col min="5133" max="5133" width="3.71428571428571" style="368" customWidth="1"/>
    <col min="5134" max="5134" width="11.1428571428571" style="368" customWidth="1"/>
    <col min="5135" max="5366" width="10.5714285714286" style="368"/>
    <col min="5367" max="5374" width="0" style="368" hidden="1" customWidth="1"/>
    <col min="5375" max="5377" width="3.71428571428571" style="368" customWidth="1"/>
    <col min="5378" max="5378" width="12.7142857142857" style="368" customWidth="1"/>
    <col min="5379" max="5379" width="47.4285714285714" style="368" customWidth="1"/>
    <col min="5380" max="5380" width="0" style="368" hidden="1" customWidth="1"/>
    <col min="5381" max="5381" width="24.7142857142857" style="368" customWidth="1"/>
    <col min="5382" max="5382" width="14.7142857142857" style="368" customWidth="1"/>
    <col min="5383" max="5384" width="15.7142857142857" style="368" customWidth="1"/>
    <col min="5385" max="5385" width="11.7142857142857" style="368" customWidth="1"/>
    <col min="5386" max="5386" width="6.42857142857143" style="368" customWidth="1"/>
    <col min="5387" max="5387" width="11.7142857142857" style="368" customWidth="1"/>
    <col min="5388" max="5388" width="0" style="368" hidden="1" customWidth="1"/>
    <col min="5389" max="5389" width="3.71428571428571" style="368" customWidth="1"/>
    <col min="5390" max="5390" width="11.1428571428571" style="368" customWidth="1"/>
    <col min="5391" max="5622" width="10.5714285714286" style="368"/>
    <col min="5623" max="5630" width="0" style="368" hidden="1" customWidth="1"/>
    <col min="5631" max="5633" width="3.71428571428571" style="368" customWidth="1"/>
    <col min="5634" max="5634" width="12.7142857142857" style="368" customWidth="1"/>
    <col min="5635" max="5635" width="47.4285714285714" style="368" customWidth="1"/>
    <col min="5636" max="5636" width="0" style="368" hidden="1" customWidth="1"/>
    <col min="5637" max="5637" width="24.7142857142857" style="368" customWidth="1"/>
    <col min="5638" max="5638" width="14.7142857142857" style="368" customWidth="1"/>
    <col min="5639" max="5640" width="15.7142857142857" style="368" customWidth="1"/>
    <col min="5641" max="5641" width="11.7142857142857" style="368" customWidth="1"/>
    <col min="5642" max="5642" width="6.42857142857143" style="368" customWidth="1"/>
    <col min="5643" max="5643" width="11.7142857142857" style="368" customWidth="1"/>
    <col min="5644" max="5644" width="0" style="368" hidden="1" customWidth="1"/>
    <col min="5645" max="5645" width="3.71428571428571" style="368" customWidth="1"/>
    <col min="5646" max="5646" width="11.1428571428571" style="368" customWidth="1"/>
    <col min="5647" max="5878" width="10.5714285714286" style="368"/>
    <col min="5879" max="5886" width="0" style="368" hidden="1" customWidth="1"/>
    <col min="5887" max="5889" width="3.71428571428571" style="368" customWidth="1"/>
    <col min="5890" max="5890" width="12.7142857142857" style="368" customWidth="1"/>
    <col min="5891" max="5891" width="47.4285714285714" style="368" customWidth="1"/>
    <col min="5892" max="5892" width="0" style="368" hidden="1" customWidth="1"/>
    <col min="5893" max="5893" width="24.7142857142857" style="368" customWidth="1"/>
    <col min="5894" max="5894" width="14.7142857142857" style="368" customWidth="1"/>
    <col min="5895" max="5896" width="15.7142857142857" style="368" customWidth="1"/>
    <col min="5897" max="5897" width="11.7142857142857" style="368" customWidth="1"/>
    <col min="5898" max="5898" width="6.42857142857143" style="368" customWidth="1"/>
    <col min="5899" max="5899" width="11.7142857142857" style="368" customWidth="1"/>
    <col min="5900" max="5900" width="0" style="368" hidden="1" customWidth="1"/>
    <col min="5901" max="5901" width="3.71428571428571" style="368" customWidth="1"/>
    <col min="5902" max="5902" width="11.1428571428571" style="368" customWidth="1"/>
    <col min="5903" max="6134" width="10.5714285714286" style="368"/>
    <col min="6135" max="6142" width="0" style="368" hidden="1" customWidth="1"/>
    <col min="6143" max="6145" width="3.71428571428571" style="368" customWidth="1"/>
    <col min="6146" max="6146" width="12.7142857142857" style="368" customWidth="1"/>
    <col min="6147" max="6147" width="47.4285714285714" style="368" customWidth="1"/>
    <col min="6148" max="6148" width="0" style="368" hidden="1" customWidth="1"/>
    <col min="6149" max="6149" width="24.7142857142857" style="368" customWidth="1"/>
    <col min="6150" max="6150" width="14.7142857142857" style="368" customWidth="1"/>
    <col min="6151" max="6152" width="15.7142857142857" style="368" customWidth="1"/>
    <col min="6153" max="6153" width="11.7142857142857" style="368" customWidth="1"/>
    <col min="6154" max="6154" width="6.42857142857143" style="368" customWidth="1"/>
    <col min="6155" max="6155" width="11.7142857142857" style="368" customWidth="1"/>
    <col min="6156" max="6156" width="0" style="368" hidden="1" customWidth="1"/>
    <col min="6157" max="6157" width="3.71428571428571" style="368" customWidth="1"/>
    <col min="6158" max="6158" width="11.1428571428571" style="368" customWidth="1"/>
    <col min="6159" max="6390" width="10.5714285714286" style="368"/>
    <col min="6391" max="6398" width="0" style="368" hidden="1" customWidth="1"/>
    <col min="6399" max="6401" width="3.71428571428571" style="368" customWidth="1"/>
    <col min="6402" max="6402" width="12.7142857142857" style="368" customWidth="1"/>
    <col min="6403" max="6403" width="47.4285714285714" style="368" customWidth="1"/>
    <col min="6404" max="6404" width="0" style="368" hidden="1" customWidth="1"/>
    <col min="6405" max="6405" width="24.7142857142857" style="368" customWidth="1"/>
    <col min="6406" max="6406" width="14.7142857142857" style="368" customWidth="1"/>
    <col min="6407" max="6408" width="15.7142857142857" style="368" customWidth="1"/>
    <col min="6409" max="6409" width="11.7142857142857" style="368" customWidth="1"/>
    <col min="6410" max="6410" width="6.42857142857143" style="368" customWidth="1"/>
    <col min="6411" max="6411" width="11.7142857142857" style="368" customWidth="1"/>
    <col min="6412" max="6412" width="0" style="368" hidden="1" customWidth="1"/>
    <col min="6413" max="6413" width="3.71428571428571" style="368" customWidth="1"/>
    <col min="6414" max="6414" width="11.1428571428571" style="368" customWidth="1"/>
    <col min="6415" max="6646" width="10.5714285714286" style="368"/>
    <col min="6647" max="6654" width="0" style="368" hidden="1" customWidth="1"/>
    <col min="6655" max="6657" width="3.71428571428571" style="368" customWidth="1"/>
    <col min="6658" max="6658" width="12.7142857142857" style="368" customWidth="1"/>
    <col min="6659" max="6659" width="47.4285714285714" style="368" customWidth="1"/>
    <col min="6660" max="6660" width="0" style="368" hidden="1" customWidth="1"/>
    <col min="6661" max="6661" width="24.7142857142857" style="368" customWidth="1"/>
    <col min="6662" max="6662" width="14.7142857142857" style="368" customWidth="1"/>
    <col min="6663" max="6664" width="15.7142857142857" style="368" customWidth="1"/>
    <col min="6665" max="6665" width="11.7142857142857" style="368" customWidth="1"/>
    <col min="6666" max="6666" width="6.42857142857143" style="368" customWidth="1"/>
    <col min="6667" max="6667" width="11.7142857142857" style="368" customWidth="1"/>
    <col min="6668" max="6668" width="0" style="368" hidden="1" customWidth="1"/>
    <col min="6669" max="6669" width="3.71428571428571" style="368" customWidth="1"/>
    <col min="6670" max="6670" width="11.1428571428571" style="368" customWidth="1"/>
    <col min="6671" max="6902" width="10.5714285714286" style="368"/>
    <col min="6903" max="6910" width="0" style="368" hidden="1" customWidth="1"/>
    <col min="6911" max="6913" width="3.71428571428571" style="368" customWidth="1"/>
    <col min="6914" max="6914" width="12.7142857142857" style="368" customWidth="1"/>
    <col min="6915" max="6915" width="47.4285714285714" style="368" customWidth="1"/>
    <col min="6916" max="6916" width="0" style="368" hidden="1" customWidth="1"/>
    <col min="6917" max="6917" width="24.7142857142857" style="368" customWidth="1"/>
    <col min="6918" max="6918" width="14.7142857142857" style="368" customWidth="1"/>
    <col min="6919" max="6920" width="15.7142857142857" style="368" customWidth="1"/>
    <col min="6921" max="6921" width="11.7142857142857" style="368" customWidth="1"/>
    <col min="6922" max="6922" width="6.42857142857143" style="368" customWidth="1"/>
    <col min="6923" max="6923" width="11.7142857142857" style="368" customWidth="1"/>
    <col min="6924" max="6924" width="0" style="368" hidden="1" customWidth="1"/>
    <col min="6925" max="6925" width="3.71428571428571" style="368" customWidth="1"/>
    <col min="6926" max="6926" width="11.1428571428571" style="368" customWidth="1"/>
    <col min="6927" max="7158" width="10.5714285714286" style="368"/>
    <col min="7159" max="7166" width="0" style="368" hidden="1" customWidth="1"/>
    <col min="7167" max="7169" width="3.71428571428571" style="368" customWidth="1"/>
    <col min="7170" max="7170" width="12.7142857142857" style="368" customWidth="1"/>
    <col min="7171" max="7171" width="47.4285714285714" style="368" customWidth="1"/>
    <col min="7172" max="7172" width="0" style="368" hidden="1" customWidth="1"/>
    <col min="7173" max="7173" width="24.7142857142857" style="368" customWidth="1"/>
    <col min="7174" max="7174" width="14.7142857142857" style="368" customWidth="1"/>
    <col min="7175" max="7176" width="15.7142857142857" style="368" customWidth="1"/>
    <col min="7177" max="7177" width="11.7142857142857" style="368" customWidth="1"/>
    <col min="7178" max="7178" width="6.42857142857143" style="368" customWidth="1"/>
    <col min="7179" max="7179" width="11.7142857142857" style="368" customWidth="1"/>
    <col min="7180" max="7180" width="0" style="368" hidden="1" customWidth="1"/>
    <col min="7181" max="7181" width="3.71428571428571" style="368" customWidth="1"/>
    <col min="7182" max="7182" width="11.1428571428571" style="368" customWidth="1"/>
    <col min="7183" max="7414" width="10.5714285714286" style="368"/>
    <col min="7415" max="7422" width="0" style="368" hidden="1" customWidth="1"/>
    <col min="7423" max="7425" width="3.71428571428571" style="368" customWidth="1"/>
    <col min="7426" max="7426" width="12.7142857142857" style="368" customWidth="1"/>
    <col min="7427" max="7427" width="47.4285714285714" style="368" customWidth="1"/>
    <col min="7428" max="7428" width="0" style="368" hidden="1" customWidth="1"/>
    <col min="7429" max="7429" width="24.7142857142857" style="368" customWidth="1"/>
    <col min="7430" max="7430" width="14.7142857142857" style="368" customWidth="1"/>
    <col min="7431" max="7432" width="15.7142857142857" style="368" customWidth="1"/>
    <col min="7433" max="7433" width="11.7142857142857" style="368" customWidth="1"/>
    <col min="7434" max="7434" width="6.42857142857143" style="368" customWidth="1"/>
    <col min="7435" max="7435" width="11.7142857142857" style="368" customWidth="1"/>
    <col min="7436" max="7436" width="0" style="368" hidden="1" customWidth="1"/>
    <col min="7437" max="7437" width="3.71428571428571" style="368" customWidth="1"/>
    <col min="7438" max="7438" width="11.1428571428571" style="368" customWidth="1"/>
    <col min="7439" max="7670" width="10.5714285714286" style="368"/>
    <col min="7671" max="7678" width="0" style="368" hidden="1" customWidth="1"/>
    <col min="7679" max="7681" width="3.71428571428571" style="368" customWidth="1"/>
    <col min="7682" max="7682" width="12.7142857142857" style="368" customWidth="1"/>
    <col min="7683" max="7683" width="47.4285714285714" style="368" customWidth="1"/>
    <col min="7684" max="7684" width="0" style="368" hidden="1" customWidth="1"/>
    <col min="7685" max="7685" width="24.7142857142857" style="368" customWidth="1"/>
    <col min="7686" max="7686" width="14.7142857142857" style="368" customWidth="1"/>
    <col min="7687" max="7688" width="15.7142857142857" style="368" customWidth="1"/>
    <col min="7689" max="7689" width="11.7142857142857" style="368" customWidth="1"/>
    <col min="7690" max="7690" width="6.42857142857143" style="368" customWidth="1"/>
    <col min="7691" max="7691" width="11.7142857142857" style="368" customWidth="1"/>
    <col min="7692" max="7692" width="0" style="368" hidden="1" customWidth="1"/>
    <col min="7693" max="7693" width="3.71428571428571" style="368" customWidth="1"/>
    <col min="7694" max="7694" width="11.1428571428571" style="368" customWidth="1"/>
    <col min="7695" max="7926" width="10.5714285714286" style="368"/>
    <col min="7927" max="7934" width="0" style="368" hidden="1" customWidth="1"/>
    <col min="7935" max="7937" width="3.71428571428571" style="368" customWidth="1"/>
    <col min="7938" max="7938" width="12.7142857142857" style="368" customWidth="1"/>
    <col min="7939" max="7939" width="47.4285714285714" style="368" customWidth="1"/>
    <col min="7940" max="7940" width="0" style="368" hidden="1" customWidth="1"/>
    <col min="7941" max="7941" width="24.7142857142857" style="368" customWidth="1"/>
    <col min="7942" max="7942" width="14.7142857142857" style="368" customWidth="1"/>
    <col min="7943" max="7944" width="15.7142857142857" style="368" customWidth="1"/>
    <col min="7945" max="7945" width="11.7142857142857" style="368" customWidth="1"/>
    <col min="7946" max="7946" width="6.42857142857143" style="368" customWidth="1"/>
    <col min="7947" max="7947" width="11.7142857142857" style="368" customWidth="1"/>
    <col min="7948" max="7948" width="0" style="368" hidden="1" customWidth="1"/>
    <col min="7949" max="7949" width="3.71428571428571" style="368" customWidth="1"/>
    <col min="7950" max="7950" width="11.1428571428571" style="368" customWidth="1"/>
    <col min="7951" max="8182" width="10.5714285714286" style="368"/>
    <col min="8183" max="8190" width="0" style="368" hidden="1" customWidth="1"/>
    <col min="8191" max="8193" width="3.71428571428571" style="368" customWidth="1"/>
    <col min="8194" max="8194" width="12.7142857142857" style="368" customWidth="1"/>
    <col min="8195" max="8195" width="47.4285714285714" style="368" customWidth="1"/>
    <col min="8196" max="8196" width="0" style="368" hidden="1" customWidth="1"/>
    <col min="8197" max="8197" width="24.7142857142857" style="368" customWidth="1"/>
    <col min="8198" max="8198" width="14.7142857142857" style="368" customWidth="1"/>
    <col min="8199" max="8200" width="15.7142857142857" style="368" customWidth="1"/>
    <col min="8201" max="8201" width="11.7142857142857" style="368" customWidth="1"/>
    <col min="8202" max="8202" width="6.42857142857143" style="368" customWidth="1"/>
    <col min="8203" max="8203" width="11.7142857142857" style="368" customWidth="1"/>
    <col min="8204" max="8204" width="0" style="368" hidden="1" customWidth="1"/>
    <col min="8205" max="8205" width="3.71428571428571" style="368" customWidth="1"/>
    <col min="8206" max="8206" width="11.1428571428571" style="368" customWidth="1"/>
    <col min="8207" max="8438" width="10.5714285714286" style="368"/>
    <col min="8439" max="8446" width="0" style="368" hidden="1" customWidth="1"/>
    <col min="8447" max="8449" width="3.71428571428571" style="368" customWidth="1"/>
    <col min="8450" max="8450" width="12.7142857142857" style="368" customWidth="1"/>
    <col min="8451" max="8451" width="47.4285714285714" style="368" customWidth="1"/>
    <col min="8452" max="8452" width="0" style="368" hidden="1" customWidth="1"/>
    <col min="8453" max="8453" width="24.7142857142857" style="368" customWidth="1"/>
    <col min="8454" max="8454" width="14.7142857142857" style="368" customWidth="1"/>
    <col min="8455" max="8456" width="15.7142857142857" style="368" customWidth="1"/>
    <col min="8457" max="8457" width="11.7142857142857" style="368" customWidth="1"/>
    <col min="8458" max="8458" width="6.42857142857143" style="368" customWidth="1"/>
    <col min="8459" max="8459" width="11.7142857142857" style="368" customWidth="1"/>
    <col min="8460" max="8460" width="0" style="368" hidden="1" customWidth="1"/>
    <col min="8461" max="8461" width="3.71428571428571" style="368" customWidth="1"/>
    <col min="8462" max="8462" width="11.1428571428571" style="368" customWidth="1"/>
    <col min="8463" max="8694" width="10.5714285714286" style="368"/>
    <col min="8695" max="8702" width="0" style="368" hidden="1" customWidth="1"/>
    <col min="8703" max="8705" width="3.71428571428571" style="368" customWidth="1"/>
    <col min="8706" max="8706" width="12.7142857142857" style="368" customWidth="1"/>
    <col min="8707" max="8707" width="47.4285714285714" style="368" customWidth="1"/>
    <col min="8708" max="8708" width="0" style="368" hidden="1" customWidth="1"/>
    <col min="8709" max="8709" width="24.7142857142857" style="368" customWidth="1"/>
    <col min="8710" max="8710" width="14.7142857142857" style="368" customWidth="1"/>
    <col min="8711" max="8712" width="15.7142857142857" style="368" customWidth="1"/>
    <col min="8713" max="8713" width="11.7142857142857" style="368" customWidth="1"/>
    <col min="8714" max="8714" width="6.42857142857143" style="368" customWidth="1"/>
    <col min="8715" max="8715" width="11.7142857142857" style="368" customWidth="1"/>
    <col min="8716" max="8716" width="0" style="368" hidden="1" customWidth="1"/>
    <col min="8717" max="8717" width="3.71428571428571" style="368" customWidth="1"/>
    <col min="8718" max="8718" width="11.1428571428571" style="368" customWidth="1"/>
    <col min="8719" max="8950" width="10.5714285714286" style="368"/>
    <col min="8951" max="8958" width="0" style="368" hidden="1" customWidth="1"/>
    <col min="8959" max="8961" width="3.71428571428571" style="368" customWidth="1"/>
    <col min="8962" max="8962" width="12.7142857142857" style="368" customWidth="1"/>
    <col min="8963" max="8963" width="47.4285714285714" style="368" customWidth="1"/>
    <col min="8964" max="8964" width="0" style="368" hidden="1" customWidth="1"/>
    <col min="8965" max="8965" width="24.7142857142857" style="368" customWidth="1"/>
    <col min="8966" max="8966" width="14.7142857142857" style="368" customWidth="1"/>
    <col min="8967" max="8968" width="15.7142857142857" style="368" customWidth="1"/>
    <col min="8969" max="8969" width="11.7142857142857" style="368" customWidth="1"/>
    <col min="8970" max="8970" width="6.42857142857143" style="368" customWidth="1"/>
    <col min="8971" max="8971" width="11.7142857142857" style="368" customWidth="1"/>
    <col min="8972" max="8972" width="0" style="368" hidden="1" customWidth="1"/>
    <col min="8973" max="8973" width="3.71428571428571" style="368" customWidth="1"/>
    <col min="8974" max="8974" width="11.1428571428571" style="368" customWidth="1"/>
    <col min="8975" max="9206" width="10.5714285714286" style="368"/>
    <col min="9207" max="9214" width="0" style="368" hidden="1" customWidth="1"/>
    <col min="9215" max="9217" width="3.71428571428571" style="368" customWidth="1"/>
    <col min="9218" max="9218" width="12.7142857142857" style="368" customWidth="1"/>
    <col min="9219" max="9219" width="47.4285714285714" style="368" customWidth="1"/>
    <col min="9220" max="9220" width="0" style="368" hidden="1" customWidth="1"/>
    <col min="9221" max="9221" width="24.7142857142857" style="368" customWidth="1"/>
    <col min="9222" max="9222" width="14.7142857142857" style="368" customWidth="1"/>
    <col min="9223" max="9224" width="15.7142857142857" style="368" customWidth="1"/>
    <col min="9225" max="9225" width="11.7142857142857" style="368" customWidth="1"/>
    <col min="9226" max="9226" width="6.42857142857143" style="368" customWidth="1"/>
    <col min="9227" max="9227" width="11.7142857142857" style="368" customWidth="1"/>
    <col min="9228" max="9228" width="0" style="368" hidden="1" customWidth="1"/>
    <col min="9229" max="9229" width="3.71428571428571" style="368" customWidth="1"/>
    <col min="9230" max="9230" width="11.1428571428571" style="368" customWidth="1"/>
    <col min="9231" max="9462" width="10.5714285714286" style="368"/>
    <col min="9463" max="9470" width="0" style="368" hidden="1" customWidth="1"/>
    <col min="9471" max="9473" width="3.71428571428571" style="368" customWidth="1"/>
    <col min="9474" max="9474" width="12.7142857142857" style="368" customWidth="1"/>
    <col min="9475" max="9475" width="47.4285714285714" style="368" customWidth="1"/>
    <col min="9476" max="9476" width="0" style="368" hidden="1" customWidth="1"/>
    <col min="9477" max="9477" width="24.7142857142857" style="368" customWidth="1"/>
    <col min="9478" max="9478" width="14.7142857142857" style="368" customWidth="1"/>
    <col min="9479" max="9480" width="15.7142857142857" style="368" customWidth="1"/>
    <col min="9481" max="9481" width="11.7142857142857" style="368" customWidth="1"/>
    <col min="9482" max="9482" width="6.42857142857143" style="368" customWidth="1"/>
    <col min="9483" max="9483" width="11.7142857142857" style="368" customWidth="1"/>
    <col min="9484" max="9484" width="0" style="368" hidden="1" customWidth="1"/>
    <col min="9485" max="9485" width="3.71428571428571" style="368" customWidth="1"/>
    <col min="9486" max="9486" width="11.1428571428571" style="368" customWidth="1"/>
    <col min="9487" max="9718" width="10.5714285714286" style="368"/>
    <col min="9719" max="9726" width="0" style="368" hidden="1" customWidth="1"/>
    <col min="9727" max="9729" width="3.71428571428571" style="368" customWidth="1"/>
    <col min="9730" max="9730" width="12.7142857142857" style="368" customWidth="1"/>
    <col min="9731" max="9731" width="47.4285714285714" style="368" customWidth="1"/>
    <col min="9732" max="9732" width="0" style="368" hidden="1" customWidth="1"/>
    <col min="9733" max="9733" width="24.7142857142857" style="368" customWidth="1"/>
    <col min="9734" max="9734" width="14.7142857142857" style="368" customWidth="1"/>
    <col min="9735" max="9736" width="15.7142857142857" style="368" customWidth="1"/>
    <col min="9737" max="9737" width="11.7142857142857" style="368" customWidth="1"/>
    <col min="9738" max="9738" width="6.42857142857143" style="368" customWidth="1"/>
    <col min="9739" max="9739" width="11.7142857142857" style="368" customWidth="1"/>
    <col min="9740" max="9740" width="0" style="368" hidden="1" customWidth="1"/>
    <col min="9741" max="9741" width="3.71428571428571" style="368" customWidth="1"/>
    <col min="9742" max="9742" width="11.1428571428571" style="368" customWidth="1"/>
    <col min="9743" max="9974" width="10.5714285714286" style="368"/>
    <col min="9975" max="9982" width="0" style="368" hidden="1" customWidth="1"/>
    <col min="9983" max="9985" width="3.71428571428571" style="368" customWidth="1"/>
    <col min="9986" max="9986" width="12.7142857142857" style="368" customWidth="1"/>
    <col min="9987" max="9987" width="47.4285714285714" style="368" customWidth="1"/>
    <col min="9988" max="9988" width="0" style="368" hidden="1" customWidth="1"/>
    <col min="9989" max="9989" width="24.7142857142857" style="368" customWidth="1"/>
    <col min="9990" max="9990" width="14.7142857142857" style="368" customWidth="1"/>
    <col min="9991" max="9992" width="15.7142857142857" style="368" customWidth="1"/>
    <col min="9993" max="9993" width="11.7142857142857" style="368" customWidth="1"/>
    <col min="9994" max="9994" width="6.42857142857143" style="368" customWidth="1"/>
    <col min="9995" max="9995" width="11.7142857142857" style="368" customWidth="1"/>
    <col min="9996" max="9996" width="0" style="368" hidden="1" customWidth="1"/>
    <col min="9997" max="9997" width="3.71428571428571" style="368" customWidth="1"/>
    <col min="9998" max="9998" width="11.1428571428571" style="368" customWidth="1"/>
    <col min="9999" max="10230" width="10.5714285714286" style="368"/>
    <col min="10231" max="10238" width="0" style="368" hidden="1" customWidth="1"/>
    <col min="10239" max="10241" width="3.71428571428571" style="368" customWidth="1"/>
    <col min="10242" max="10242" width="12.7142857142857" style="368" customWidth="1"/>
    <col min="10243" max="10243" width="47.4285714285714" style="368" customWidth="1"/>
    <col min="10244" max="10244" width="0" style="368" hidden="1" customWidth="1"/>
    <col min="10245" max="10245" width="24.7142857142857" style="368" customWidth="1"/>
    <col min="10246" max="10246" width="14.7142857142857" style="368" customWidth="1"/>
    <col min="10247" max="10248" width="15.7142857142857" style="368" customWidth="1"/>
    <col min="10249" max="10249" width="11.7142857142857" style="368" customWidth="1"/>
    <col min="10250" max="10250" width="6.42857142857143" style="368" customWidth="1"/>
    <col min="10251" max="10251" width="11.7142857142857" style="368" customWidth="1"/>
    <col min="10252" max="10252" width="0" style="368" hidden="1" customWidth="1"/>
    <col min="10253" max="10253" width="3.71428571428571" style="368" customWidth="1"/>
    <col min="10254" max="10254" width="11.1428571428571" style="368" customWidth="1"/>
    <col min="10255" max="10486" width="10.5714285714286" style="368"/>
    <col min="10487" max="10494" width="0" style="368" hidden="1" customWidth="1"/>
    <col min="10495" max="10497" width="3.71428571428571" style="368" customWidth="1"/>
    <col min="10498" max="10498" width="12.7142857142857" style="368" customWidth="1"/>
    <col min="10499" max="10499" width="47.4285714285714" style="368" customWidth="1"/>
    <col min="10500" max="10500" width="0" style="368" hidden="1" customWidth="1"/>
    <col min="10501" max="10501" width="24.7142857142857" style="368" customWidth="1"/>
    <col min="10502" max="10502" width="14.7142857142857" style="368" customWidth="1"/>
    <col min="10503" max="10504" width="15.7142857142857" style="368" customWidth="1"/>
    <col min="10505" max="10505" width="11.7142857142857" style="368" customWidth="1"/>
    <col min="10506" max="10506" width="6.42857142857143" style="368" customWidth="1"/>
    <col min="10507" max="10507" width="11.7142857142857" style="368" customWidth="1"/>
    <col min="10508" max="10508" width="0" style="368" hidden="1" customWidth="1"/>
    <col min="10509" max="10509" width="3.71428571428571" style="368" customWidth="1"/>
    <col min="10510" max="10510" width="11.1428571428571" style="368" customWidth="1"/>
    <col min="10511" max="10742" width="10.5714285714286" style="368"/>
    <col min="10743" max="10750" width="0" style="368" hidden="1" customWidth="1"/>
    <col min="10751" max="10753" width="3.71428571428571" style="368" customWidth="1"/>
    <col min="10754" max="10754" width="12.7142857142857" style="368" customWidth="1"/>
    <col min="10755" max="10755" width="47.4285714285714" style="368" customWidth="1"/>
    <col min="10756" max="10756" width="0" style="368" hidden="1" customWidth="1"/>
    <col min="10757" max="10757" width="24.7142857142857" style="368" customWidth="1"/>
    <col min="10758" max="10758" width="14.7142857142857" style="368" customWidth="1"/>
    <col min="10759" max="10760" width="15.7142857142857" style="368" customWidth="1"/>
    <col min="10761" max="10761" width="11.7142857142857" style="368" customWidth="1"/>
    <col min="10762" max="10762" width="6.42857142857143" style="368" customWidth="1"/>
    <col min="10763" max="10763" width="11.7142857142857" style="368" customWidth="1"/>
    <col min="10764" max="10764" width="0" style="368" hidden="1" customWidth="1"/>
    <col min="10765" max="10765" width="3.71428571428571" style="368" customWidth="1"/>
    <col min="10766" max="10766" width="11.1428571428571" style="368" customWidth="1"/>
    <col min="10767" max="10998" width="10.5714285714286" style="368"/>
    <col min="10999" max="11006" width="0" style="368" hidden="1" customWidth="1"/>
    <col min="11007" max="11009" width="3.71428571428571" style="368" customWidth="1"/>
    <col min="11010" max="11010" width="12.7142857142857" style="368" customWidth="1"/>
    <col min="11011" max="11011" width="47.4285714285714" style="368" customWidth="1"/>
    <col min="11012" max="11012" width="0" style="368" hidden="1" customWidth="1"/>
    <col min="11013" max="11013" width="24.7142857142857" style="368" customWidth="1"/>
    <col min="11014" max="11014" width="14.7142857142857" style="368" customWidth="1"/>
    <col min="11015" max="11016" width="15.7142857142857" style="368" customWidth="1"/>
    <col min="11017" max="11017" width="11.7142857142857" style="368" customWidth="1"/>
    <col min="11018" max="11018" width="6.42857142857143" style="368" customWidth="1"/>
    <col min="11019" max="11019" width="11.7142857142857" style="368" customWidth="1"/>
    <col min="11020" max="11020" width="0" style="368" hidden="1" customWidth="1"/>
    <col min="11021" max="11021" width="3.71428571428571" style="368" customWidth="1"/>
    <col min="11022" max="11022" width="11.1428571428571" style="368" customWidth="1"/>
    <col min="11023" max="11254" width="10.5714285714286" style="368"/>
    <col min="11255" max="11262" width="0" style="368" hidden="1" customWidth="1"/>
    <col min="11263" max="11265" width="3.71428571428571" style="368" customWidth="1"/>
    <col min="11266" max="11266" width="12.7142857142857" style="368" customWidth="1"/>
    <col min="11267" max="11267" width="47.4285714285714" style="368" customWidth="1"/>
    <col min="11268" max="11268" width="0" style="368" hidden="1" customWidth="1"/>
    <col min="11269" max="11269" width="24.7142857142857" style="368" customWidth="1"/>
    <col min="11270" max="11270" width="14.7142857142857" style="368" customWidth="1"/>
    <col min="11271" max="11272" width="15.7142857142857" style="368" customWidth="1"/>
    <col min="11273" max="11273" width="11.7142857142857" style="368" customWidth="1"/>
    <col min="11274" max="11274" width="6.42857142857143" style="368" customWidth="1"/>
    <col min="11275" max="11275" width="11.7142857142857" style="368" customWidth="1"/>
    <col min="11276" max="11276" width="0" style="368" hidden="1" customWidth="1"/>
    <col min="11277" max="11277" width="3.71428571428571" style="368" customWidth="1"/>
    <col min="11278" max="11278" width="11.1428571428571" style="368" customWidth="1"/>
    <col min="11279" max="11510" width="10.5714285714286" style="368"/>
    <col min="11511" max="11518" width="0" style="368" hidden="1" customWidth="1"/>
    <col min="11519" max="11521" width="3.71428571428571" style="368" customWidth="1"/>
    <col min="11522" max="11522" width="12.7142857142857" style="368" customWidth="1"/>
    <col min="11523" max="11523" width="47.4285714285714" style="368" customWidth="1"/>
    <col min="11524" max="11524" width="0" style="368" hidden="1" customWidth="1"/>
    <col min="11525" max="11525" width="24.7142857142857" style="368" customWidth="1"/>
    <col min="11526" max="11526" width="14.7142857142857" style="368" customWidth="1"/>
    <col min="11527" max="11528" width="15.7142857142857" style="368" customWidth="1"/>
    <col min="11529" max="11529" width="11.7142857142857" style="368" customWidth="1"/>
    <col min="11530" max="11530" width="6.42857142857143" style="368" customWidth="1"/>
    <col min="11531" max="11531" width="11.7142857142857" style="368" customWidth="1"/>
    <col min="11532" max="11532" width="0" style="368" hidden="1" customWidth="1"/>
    <col min="11533" max="11533" width="3.71428571428571" style="368" customWidth="1"/>
    <col min="11534" max="11534" width="11.1428571428571" style="368" customWidth="1"/>
    <col min="11535" max="11766" width="10.5714285714286" style="368"/>
    <col min="11767" max="11774" width="0" style="368" hidden="1" customWidth="1"/>
    <col min="11775" max="11777" width="3.71428571428571" style="368" customWidth="1"/>
    <col min="11778" max="11778" width="12.7142857142857" style="368" customWidth="1"/>
    <col min="11779" max="11779" width="47.4285714285714" style="368" customWidth="1"/>
    <col min="11780" max="11780" width="0" style="368" hidden="1" customWidth="1"/>
    <col min="11781" max="11781" width="24.7142857142857" style="368" customWidth="1"/>
    <col min="11782" max="11782" width="14.7142857142857" style="368" customWidth="1"/>
    <col min="11783" max="11784" width="15.7142857142857" style="368" customWidth="1"/>
    <col min="11785" max="11785" width="11.7142857142857" style="368" customWidth="1"/>
    <col min="11786" max="11786" width="6.42857142857143" style="368" customWidth="1"/>
    <col min="11787" max="11787" width="11.7142857142857" style="368" customWidth="1"/>
    <col min="11788" max="11788" width="0" style="368" hidden="1" customWidth="1"/>
    <col min="11789" max="11789" width="3.71428571428571" style="368" customWidth="1"/>
    <col min="11790" max="11790" width="11.1428571428571" style="368" customWidth="1"/>
    <col min="11791" max="12022" width="10.5714285714286" style="368"/>
    <col min="12023" max="12030" width="0" style="368" hidden="1" customWidth="1"/>
    <col min="12031" max="12033" width="3.71428571428571" style="368" customWidth="1"/>
    <col min="12034" max="12034" width="12.7142857142857" style="368" customWidth="1"/>
    <col min="12035" max="12035" width="47.4285714285714" style="368" customWidth="1"/>
    <col min="12036" max="12036" width="0" style="368" hidden="1" customWidth="1"/>
    <col min="12037" max="12037" width="24.7142857142857" style="368" customWidth="1"/>
    <col min="12038" max="12038" width="14.7142857142857" style="368" customWidth="1"/>
    <col min="12039" max="12040" width="15.7142857142857" style="368" customWidth="1"/>
    <col min="12041" max="12041" width="11.7142857142857" style="368" customWidth="1"/>
    <col min="12042" max="12042" width="6.42857142857143" style="368" customWidth="1"/>
    <col min="12043" max="12043" width="11.7142857142857" style="368" customWidth="1"/>
    <col min="12044" max="12044" width="0" style="368" hidden="1" customWidth="1"/>
    <col min="12045" max="12045" width="3.71428571428571" style="368" customWidth="1"/>
    <col min="12046" max="12046" width="11.1428571428571" style="368" customWidth="1"/>
    <col min="12047" max="12278" width="10.5714285714286" style="368"/>
    <col min="12279" max="12286" width="0" style="368" hidden="1" customWidth="1"/>
    <col min="12287" max="12289" width="3.71428571428571" style="368" customWidth="1"/>
    <col min="12290" max="12290" width="12.7142857142857" style="368" customWidth="1"/>
    <col min="12291" max="12291" width="47.4285714285714" style="368" customWidth="1"/>
    <col min="12292" max="12292" width="0" style="368" hidden="1" customWidth="1"/>
    <col min="12293" max="12293" width="24.7142857142857" style="368" customWidth="1"/>
    <col min="12294" max="12294" width="14.7142857142857" style="368" customWidth="1"/>
    <col min="12295" max="12296" width="15.7142857142857" style="368" customWidth="1"/>
    <col min="12297" max="12297" width="11.7142857142857" style="368" customWidth="1"/>
    <col min="12298" max="12298" width="6.42857142857143" style="368" customWidth="1"/>
    <col min="12299" max="12299" width="11.7142857142857" style="368" customWidth="1"/>
    <col min="12300" max="12300" width="0" style="368" hidden="1" customWidth="1"/>
    <col min="12301" max="12301" width="3.71428571428571" style="368" customWidth="1"/>
    <col min="12302" max="12302" width="11.1428571428571" style="368" customWidth="1"/>
    <col min="12303" max="12534" width="10.5714285714286" style="368"/>
    <col min="12535" max="12542" width="0" style="368" hidden="1" customWidth="1"/>
    <col min="12543" max="12545" width="3.71428571428571" style="368" customWidth="1"/>
    <col min="12546" max="12546" width="12.7142857142857" style="368" customWidth="1"/>
    <col min="12547" max="12547" width="47.4285714285714" style="368" customWidth="1"/>
    <col min="12548" max="12548" width="0" style="368" hidden="1" customWidth="1"/>
    <col min="12549" max="12549" width="24.7142857142857" style="368" customWidth="1"/>
    <col min="12550" max="12550" width="14.7142857142857" style="368" customWidth="1"/>
    <col min="12551" max="12552" width="15.7142857142857" style="368" customWidth="1"/>
    <col min="12553" max="12553" width="11.7142857142857" style="368" customWidth="1"/>
    <col min="12554" max="12554" width="6.42857142857143" style="368" customWidth="1"/>
    <col min="12555" max="12555" width="11.7142857142857" style="368" customWidth="1"/>
    <col min="12556" max="12556" width="0" style="368" hidden="1" customWidth="1"/>
    <col min="12557" max="12557" width="3.71428571428571" style="368" customWidth="1"/>
    <col min="12558" max="12558" width="11.1428571428571" style="368" customWidth="1"/>
    <col min="12559" max="12790" width="10.5714285714286" style="368"/>
    <col min="12791" max="12798" width="0" style="368" hidden="1" customWidth="1"/>
    <col min="12799" max="12801" width="3.71428571428571" style="368" customWidth="1"/>
    <col min="12802" max="12802" width="12.7142857142857" style="368" customWidth="1"/>
    <col min="12803" max="12803" width="47.4285714285714" style="368" customWidth="1"/>
    <col min="12804" max="12804" width="0" style="368" hidden="1" customWidth="1"/>
    <col min="12805" max="12805" width="24.7142857142857" style="368" customWidth="1"/>
    <col min="12806" max="12806" width="14.7142857142857" style="368" customWidth="1"/>
    <col min="12807" max="12808" width="15.7142857142857" style="368" customWidth="1"/>
    <col min="12809" max="12809" width="11.7142857142857" style="368" customWidth="1"/>
    <col min="12810" max="12810" width="6.42857142857143" style="368" customWidth="1"/>
    <col min="12811" max="12811" width="11.7142857142857" style="368" customWidth="1"/>
    <col min="12812" max="12812" width="0" style="368" hidden="1" customWidth="1"/>
    <col min="12813" max="12813" width="3.71428571428571" style="368" customWidth="1"/>
    <col min="12814" max="12814" width="11.1428571428571" style="368" customWidth="1"/>
    <col min="12815" max="13046" width="10.5714285714286" style="368"/>
    <col min="13047" max="13054" width="0" style="368" hidden="1" customWidth="1"/>
    <col min="13055" max="13057" width="3.71428571428571" style="368" customWidth="1"/>
    <col min="13058" max="13058" width="12.7142857142857" style="368" customWidth="1"/>
    <col min="13059" max="13059" width="47.4285714285714" style="368" customWidth="1"/>
    <col min="13060" max="13060" width="0" style="368" hidden="1" customWidth="1"/>
    <col min="13061" max="13061" width="24.7142857142857" style="368" customWidth="1"/>
    <col min="13062" max="13062" width="14.7142857142857" style="368" customWidth="1"/>
    <col min="13063" max="13064" width="15.7142857142857" style="368" customWidth="1"/>
    <col min="13065" max="13065" width="11.7142857142857" style="368" customWidth="1"/>
    <col min="13066" max="13066" width="6.42857142857143" style="368" customWidth="1"/>
    <col min="13067" max="13067" width="11.7142857142857" style="368" customWidth="1"/>
    <col min="13068" max="13068" width="0" style="368" hidden="1" customWidth="1"/>
    <col min="13069" max="13069" width="3.71428571428571" style="368" customWidth="1"/>
    <col min="13070" max="13070" width="11.1428571428571" style="368" customWidth="1"/>
    <col min="13071" max="13302" width="10.5714285714286" style="368"/>
    <col min="13303" max="13310" width="0" style="368" hidden="1" customWidth="1"/>
    <col min="13311" max="13313" width="3.71428571428571" style="368" customWidth="1"/>
    <col min="13314" max="13314" width="12.7142857142857" style="368" customWidth="1"/>
    <col min="13315" max="13315" width="47.4285714285714" style="368" customWidth="1"/>
    <col min="13316" max="13316" width="0" style="368" hidden="1" customWidth="1"/>
    <col min="13317" max="13317" width="24.7142857142857" style="368" customWidth="1"/>
    <col min="13318" max="13318" width="14.7142857142857" style="368" customWidth="1"/>
    <col min="13319" max="13320" width="15.7142857142857" style="368" customWidth="1"/>
    <col min="13321" max="13321" width="11.7142857142857" style="368" customWidth="1"/>
    <col min="13322" max="13322" width="6.42857142857143" style="368" customWidth="1"/>
    <col min="13323" max="13323" width="11.7142857142857" style="368" customWidth="1"/>
    <col min="13324" max="13324" width="0" style="368" hidden="1" customWidth="1"/>
    <col min="13325" max="13325" width="3.71428571428571" style="368" customWidth="1"/>
    <col min="13326" max="13326" width="11.1428571428571" style="368" customWidth="1"/>
    <col min="13327" max="13558" width="10.5714285714286" style="368"/>
    <col min="13559" max="13566" width="0" style="368" hidden="1" customWidth="1"/>
    <col min="13567" max="13569" width="3.71428571428571" style="368" customWidth="1"/>
    <col min="13570" max="13570" width="12.7142857142857" style="368" customWidth="1"/>
    <col min="13571" max="13571" width="47.4285714285714" style="368" customWidth="1"/>
    <col min="13572" max="13572" width="0" style="368" hidden="1" customWidth="1"/>
    <col min="13573" max="13573" width="24.7142857142857" style="368" customWidth="1"/>
    <col min="13574" max="13574" width="14.7142857142857" style="368" customWidth="1"/>
    <col min="13575" max="13576" width="15.7142857142857" style="368" customWidth="1"/>
    <col min="13577" max="13577" width="11.7142857142857" style="368" customWidth="1"/>
    <col min="13578" max="13578" width="6.42857142857143" style="368" customWidth="1"/>
    <col min="13579" max="13579" width="11.7142857142857" style="368" customWidth="1"/>
    <col min="13580" max="13580" width="0" style="368" hidden="1" customWidth="1"/>
    <col min="13581" max="13581" width="3.71428571428571" style="368" customWidth="1"/>
    <col min="13582" max="13582" width="11.1428571428571" style="368" customWidth="1"/>
    <col min="13583" max="13814" width="10.5714285714286" style="368"/>
    <col min="13815" max="13822" width="0" style="368" hidden="1" customWidth="1"/>
    <col min="13823" max="13825" width="3.71428571428571" style="368" customWidth="1"/>
    <col min="13826" max="13826" width="12.7142857142857" style="368" customWidth="1"/>
    <col min="13827" max="13827" width="47.4285714285714" style="368" customWidth="1"/>
    <col min="13828" max="13828" width="0" style="368" hidden="1" customWidth="1"/>
    <col min="13829" max="13829" width="24.7142857142857" style="368" customWidth="1"/>
    <col min="13830" max="13830" width="14.7142857142857" style="368" customWidth="1"/>
    <col min="13831" max="13832" width="15.7142857142857" style="368" customWidth="1"/>
    <col min="13833" max="13833" width="11.7142857142857" style="368" customWidth="1"/>
    <col min="13834" max="13834" width="6.42857142857143" style="368" customWidth="1"/>
    <col min="13835" max="13835" width="11.7142857142857" style="368" customWidth="1"/>
    <col min="13836" max="13836" width="0" style="368" hidden="1" customWidth="1"/>
    <col min="13837" max="13837" width="3.71428571428571" style="368" customWidth="1"/>
    <col min="13838" max="13838" width="11.1428571428571" style="368" customWidth="1"/>
    <col min="13839" max="14070" width="10.5714285714286" style="368"/>
    <col min="14071" max="14078" width="0" style="368" hidden="1" customWidth="1"/>
    <col min="14079" max="14081" width="3.71428571428571" style="368" customWidth="1"/>
    <col min="14082" max="14082" width="12.7142857142857" style="368" customWidth="1"/>
    <col min="14083" max="14083" width="47.4285714285714" style="368" customWidth="1"/>
    <col min="14084" max="14084" width="0" style="368" hidden="1" customWidth="1"/>
    <col min="14085" max="14085" width="24.7142857142857" style="368" customWidth="1"/>
    <col min="14086" max="14086" width="14.7142857142857" style="368" customWidth="1"/>
    <col min="14087" max="14088" width="15.7142857142857" style="368" customWidth="1"/>
    <col min="14089" max="14089" width="11.7142857142857" style="368" customWidth="1"/>
    <col min="14090" max="14090" width="6.42857142857143" style="368" customWidth="1"/>
    <col min="14091" max="14091" width="11.7142857142857" style="368" customWidth="1"/>
    <col min="14092" max="14092" width="0" style="368" hidden="1" customWidth="1"/>
    <col min="14093" max="14093" width="3.71428571428571" style="368" customWidth="1"/>
    <col min="14094" max="14094" width="11.1428571428571" style="368" customWidth="1"/>
    <col min="14095" max="14326" width="10.5714285714286" style="368"/>
    <col min="14327" max="14334" width="0" style="368" hidden="1" customWidth="1"/>
    <col min="14335" max="14337" width="3.71428571428571" style="368" customWidth="1"/>
    <col min="14338" max="14338" width="12.7142857142857" style="368" customWidth="1"/>
    <col min="14339" max="14339" width="47.4285714285714" style="368" customWidth="1"/>
    <col min="14340" max="14340" width="0" style="368" hidden="1" customWidth="1"/>
    <col min="14341" max="14341" width="24.7142857142857" style="368" customWidth="1"/>
    <col min="14342" max="14342" width="14.7142857142857" style="368" customWidth="1"/>
    <col min="14343" max="14344" width="15.7142857142857" style="368" customWidth="1"/>
    <col min="14345" max="14345" width="11.7142857142857" style="368" customWidth="1"/>
    <col min="14346" max="14346" width="6.42857142857143" style="368" customWidth="1"/>
    <col min="14347" max="14347" width="11.7142857142857" style="368" customWidth="1"/>
    <col min="14348" max="14348" width="0" style="368" hidden="1" customWidth="1"/>
    <col min="14349" max="14349" width="3.71428571428571" style="368" customWidth="1"/>
    <col min="14350" max="14350" width="11.1428571428571" style="368" customWidth="1"/>
    <col min="14351" max="14582" width="10.5714285714286" style="368"/>
    <col min="14583" max="14590" width="0" style="368" hidden="1" customWidth="1"/>
    <col min="14591" max="14593" width="3.71428571428571" style="368" customWidth="1"/>
    <col min="14594" max="14594" width="12.7142857142857" style="368" customWidth="1"/>
    <col min="14595" max="14595" width="47.4285714285714" style="368" customWidth="1"/>
    <col min="14596" max="14596" width="0" style="368" hidden="1" customWidth="1"/>
    <col min="14597" max="14597" width="24.7142857142857" style="368" customWidth="1"/>
    <col min="14598" max="14598" width="14.7142857142857" style="368" customWidth="1"/>
    <col min="14599" max="14600" width="15.7142857142857" style="368" customWidth="1"/>
    <col min="14601" max="14601" width="11.7142857142857" style="368" customWidth="1"/>
    <col min="14602" max="14602" width="6.42857142857143" style="368" customWidth="1"/>
    <col min="14603" max="14603" width="11.7142857142857" style="368" customWidth="1"/>
    <col min="14604" max="14604" width="0" style="368" hidden="1" customWidth="1"/>
    <col min="14605" max="14605" width="3.71428571428571" style="368" customWidth="1"/>
    <col min="14606" max="14606" width="11.1428571428571" style="368" customWidth="1"/>
    <col min="14607" max="14838" width="10.5714285714286" style="368"/>
    <col min="14839" max="14846" width="0" style="368" hidden="1" customWidth="1"/>
    <col min="14847" max="14849" width="3.71428571428571" style="368" customWidth="1"/>
    <col min="14850" max="14850" width="12.7142857142857" style="368" customWidth="1"/>
    <col min="14851" max="14851" width="47.4285714285714" style="368" customWidth="1"/>
    <col min="14852" max="14852" width="0" style="368" hidden="1" customWidth="1"/>
    <col min="14853" max="14853" width="24.7142857142857" style="368" customWidth="1"/>
    <col min="14854" max="14854" width="14.7142857142857" style="368" customWidth="1"/>
    <col min="14855" max="14856" width="15.7142857142857" style="368" customWidth="1"/>
    <col min="14857" max="14857" width="11.7142857142857" style="368" customWidth="1"/>
    <col min="14858" max="14858" width="6.42857142857143" style="368" customWidth="1"/>
    <col min="14859" max="14859" width="11.7142857142857" style="368" customWidth="1"/>
    <col min="14860" max="14860" width="0" style="368" hidden="1" customWidth="1"/>
    <col min="14861" max="14861" width="3.71428571428571" style="368" customWidth="1"/>
    <col min="14862" max="14862" width="11.1428571428571" style="368" customWidth="1"/>
    <col min="14863" max="15094" width="10.5714285714286" style="368"/>
    <col min="15095" max="15102" width="0" style="368" hidden="1" customWidth="1"/>
    <col min="15103" max="15105" width="3.71428571428571" style="368" customWidth="1"/>
    <col min="15106" max="15106" width="12.7142857142857" style="368" customWidth="1"/>
    <col min="15107" max="15107" width="47.4285714285714" style="368" customWidth="1"/>
    <col min="15108" max="15108" width="0" style="368" hidden="1" customWidth="1"/>
    <col min="15109" max="15109" width="24.7142857142857" style="368" customWidth="1"/>
    <col min="15110" max="15110" width="14.7142857142857" style="368" customWidth="1"/>
    <col min="15111" max="15112" width="15.7142857142857" style="368" customWidth="1"/>
    <col min="15113" max="15113" width="11.7142857142857" style="368" customWidth="1"/>
    <col min="15114" max="15114" width="6.42857142857143" style="368" customWidth="1"/>
    <col min="15115" max="15115" width="11.7142857142857" style="368" customWidth="1"/>
    <col min="15116" max="15116" width="0" style="368" hidden="1" customWidth="1"/>
    <col min="15117" max="15117" width="3.71428571428571" style="368" customWidth="1"/>
    <col min="15118" max="15118" width="11.1428571428571" style="368" customWidth="1"/>
    <col min="15119" max="15350" width="10.5714285714286" style="368"/>
    <col min="15351" max="15358" width="0" style="368" hidden="1" customWidth="1"/>
    <col min="15359" max="15361" width="3.71428571428571" style="368" customWidth="1"/>
    <col min="15362" max="15362" width="12.7142857142857" style="368" customWidth="1"/>
    <col min="15363" max="15363" width="47.4285714285714" style="368" customWidth="1"/>
    <col min="15364" max="15364" width="0" style="368" hidden="1" customWidth="1"/>
    <col min="15365" max="15365" width="24.7142857142857" style="368" customWidth="1"/>
    <col min="15366" max="15366" width="14.7142857142857" style="368" customWidth="1"/>
    <col min="15367" max="15368" width="15.7142857142857" style="368" customWidth="1"/>
    <col min="15369" max="15369" width="11.7142857142857" style="368" customWidth="1"/>
    <col min="15370" max="15370" width="6.42857142857143" style="368" customWidth="1"/>
    <col min="15371" max="15371" width="11.7142857142857" style="368" customWidth="1"/>
    <col min="15372" max="15372" width="0" style="368" hidden="1" customWidth="1"/>
    <col min="15373" max="15373" width="3.71428571428571" style="368" customWidth="1"/>
    <col min="15374" max="15374" width="11.1428571428571" style="368" customWidth="1"/>
    <col min="15375" max="15606" width="10.5714285714286" style="368"/>
    <col min="15607" max="15614" width="0" style="368" hidden="1" customWidth="1"/>
    <col min="15615" max="15617" width="3.71428571428571" style="368" customWidth="1"/>
    <col min="15618" max="15618" width="12.7142857142857" style="368" customWidth="1"/>
    <col min="15619" max="15619" width="47.4285714285714" style="368" customWidth="1"/>
    <col min="15620" max="15620" width="0" style="368" hidden="1" customWidth="1"/>
    <col min="15621" max="15621" width="24.7142857142857" style="368" customWidth="1"/>
    <col min="15622" max="15622" width="14.7142857142857" style="368" customWidth="1"/>
    <col min="15623" max="15624" width="15.7142857142857" style="368" customWidth="1"/>
    <col min="15625" max="15625" width="11.7142857142857" style="368" customWidth="1"/>
    <col min="15626" max="15626" width="6.42857142857143" style="368" customWidth="1"/>
    <col min="15627" max="15627" width="11.7142857142857" style="368" customWidth="1"/>
    <col min="15628" max="15628" width="0" style="368" hidden="1" customWidth="1"/>
    <col min="15629" max="15629" width="3.71428571428571" style="368" customWidth="1"/>
    <col min="15630" max="15630" width="11.1428571428571" style="368" customWidth="1"/>
    <col min="15631" max="15862" width="10.5714285714286" style="368"/>
    <col min="15863" max="15870" width="0" style="368" hidden="1" customWidth="1"/>
    <col min="15871" max="15873" width="3.71428571428571" style="368" customWidth="1"/>
    <col min="15874" max="15874" width="12.7142857142857" style="368" customWidth="1"/>
    <col min="15875" max="15875" width="47.4285714285714" style="368" customWidth="1"/>
    <col min="15876" max="15876" width="0" style="368" hidden="1" customWidth="1"/>
    <col min="15877" max="15877" width="24.7142857142857" style="368" customWidth="1"/>
    <col min="15878" max="15878" width="14.7142857142857" style="368" customWidth="1"/>
    <col min="15879" max="15880" width="15.7142857142857" style="368" customWidth="1"/>
    <col min="15881" max="15881" width="11.7142857142857" style="368" customWidth="1"/>
    <col min="15882" max="15882" width="6.42857142857143" style="368" customWidth="1"/>
    <col min="15883" max="15883" width="11.7142857142857" style="368" customWidth="1"/>
    <col min="15884" max="15884" width="0" style="368" hidden="1" customWidth="1"/>
    <col min="15885" max="15885" width="3.71428571428571" style="368" customWidth="1"/>
    <col min="15886" max="15886" width="11.1428571428571" style="368" customWidth="1"/>
    <col min="15887" max="16118" width="10.5714285714286" style="368"/>
    <col min="16119" max="16126" width="0" style="368" hidden="1" customWidth="1"/>
    <col min="16127" max="16129" width="3.71428571428571" style="368" customWidth="1"/>
    <col min="16130" max="16130" width="12.7142857142857" style="368" customWidth="1"/>
    <col min="16131" max="16131" width="47.4285714285714" style="368" customWidth="1"/>
    <col min="16132" max="16132" width="0" style="368" hidden="1" customWidth="1"/>
    <col min="16133" max="16133" width="24.7142857142857" style="368" customWidth="1"/>
    <col min="16134" max="16134" width="14.7142857142857" style="368" customWidth="1"/>
    <col min="16135" max="16136" width="15.7142857142857" style="368" customWidth="1"/>
    <col min="16137" max="16137" width="11.7142857142857" style="368" customWidth="1"/>
    <col min="16138" max="16138" width="6.42857142857143" style="368" customWidth="1"/>
    <col min="16139" max="16139" width="11.7142857142857" style="368" customWidth="1"/>
    <col min="16140" max="16140" width="0" style="368" hidden="1" customWidth="1"/>
    <col min="16141" max="16141" width="3.71428571428571" style="368" customWidth="1"/>
    <col min="16142" max="16142" width="11.1428571428571" style="368" customWidth="1"/>
    <col min="16143" max="16384" width="10.5714285714286" style="368"/>
  </cols>
  <sheetData>
    <row r="1" ht="14.25" hidden="1"/>
    <row r="2" ht="14.25" hidden="1"/>
    <row r="3" ht="14.25" hidden="1"/>
    <row r="4" spans="10:22" ht="3" customHeight="1">
      <c r="J4" s="373"/>
      <c r="K4" s="373"/>
      <c r="L4" s="369"/>
      <c r="M4" s="369"/>
      <c r="N4" s="369"/>
      <c r="O4" s="376"/>
      <c r="P4" s="376"/>
      <c r="Q4" s="376"/>
      <c r="R4" s="376"/>
      <c r="S4" s="376"/>
      <c r="T4" s="376"/>
      <c r="U4" s="376"/>
      <c r="V4" s="369"/>
    </row>
    <row r="5" spans="10:22" ht="22.5" customHeight="1">
      <c r="J5" s="373"/>
      <c r="K5" s="373"/>
      <c r="L5" s="1172" t="s">
        <v>713</v>
      </c>
      <c r="M5" s="1172"/>
      <c r="N5" s="1172"/>
      <c r="O5" s="1172"/>
      <c r="P5" s="1172"/>
      <c r="Q5" s="1172"/>
      <c r="R5" s="1172"/>
      <c r="S5" s="1172"/>
      <c r="T5" s="1172"/>
      <c r="U5" s="470"/>
      <c r="V5" s="389"/>
    </row>
    <row r="6" spans="10:21" ht="3" customHeight="1">
      <c r="J6" s="373"/>
      <c r="K6" s="373"/>
      <c r="L6" s="369"/>
      <c r="M6" s="369"/>
      <c r="N6" s="369"/>
      <c r="O6" s="372"/>
      <c r="P6" s="372"/>
      <c r="Q6" s="372"/>
      <c r="R6" s="372"/>
      <c r="S6" s="372"/>
      <c r="T6" s="372"/>
      <c r="U6" s="369"/>
    </row>
    <row r="7" spans="1:28" s="668" customFormat="1" ht="5.25" hidden="1">
      <c r="A7" s="1042"/>
      <c r="B7" s="1042"/>
      <c r="C7" s="1042"/>
      <c r="D7" s="1042"/>
      <c r="E7" s="1042"/>
      <c r="F7" s="1042"/>
      <c r="G7" s="1042"/>
      <c r="H7" s="1042"/>
      <c r="L7" s="1092"/>
      <c r="M7" s="968"/>
      <c r="O7" s="1178"/>
      <c r="P7" s="1178"/>
      <c r="Q7" s="1178"/>
      <c r="R7" s="1178"/>
      <c r="S7" s="1178"/>
      <c r="T7" s="1178"/>
      <c r="U7" s="702"/>
      <c r="V7" s="702"/>
      <c r="X7" s="1042"/>
      <c r="Y7" s="1042"/>
      <c r="Z7" s="1042"/>
      <c r="AA7" s="1042"/>
      <c r="AB7" s="1042"/>
    </row>
    <row r="8" spans="1:29" s="461" customFormat="1" ht="18.75">
      <c r="A8" s="481"/>
      <c r="B8" s="481"/>
      <c r="C8" s="481"/>
      <c r="D8" s="481"/>
      <c r="E8" s="481"/>
      <c r="F8" s="481"/>
      <c r="G8" s="481"/>
      <c r="H8" s="481"/>
      <c r="L8" s="391"/>
      <c r="M8" s="508" t="str">
        <f>"Дата подачи заявления об "&amp;IF(datePr_ch="","утверждении","изменении")&amp;" тарифов"</f>
        <v>Дата подачи заявления об утверждении тарифов</v>
      </c>
      <c r="N8" s="1046"/>
      <c r="O8" s="1179" t="str">
        <f>IF(datePr_ch="",IF(datePr="","",datePr),datePr_ch)</f>
        <v>25.04.2023</v>
      </c>
      <c r="P8" s="1179"/>
      <c r="Q8" s="1179"/>
      <c r="R8" s="1179"/>
      <c r="S8" s="1179"/>
      <c r="T8" s="1179"/>
      <c r="U8" s="557"/>
      <c r="Y8" s="883"/>
      <c r="Z8" s="481"/>
      <c r="AA8" s="481"/>
      <c r="AB8" s="481"/>
      <c r="AC8" s="481"/>
    </row>
    <row r="9" spans="1:29" s="383" customFormat="1" ht="18.75">
      <c r="A9" s="397"/>
      <c r="B9" s="397"/>
      <c r="C9" s="397"/>
      <c r="D9" s="397"/>
      <c r="E9" s="397"/>
      <c r="F9" s="397"/>
      <c r="G9" s="397"/>
      <c r="H9" s="397"/>
      <c r="L9" s="444"/>
      <c r="M9" s="508" t="str">
        <f>"Номер подачи заявления об "&amp;IF(numberPr_ch="","утверждении","изменении")&amp;" тарифов"</f>
        <v>Номер подачи заявления об утверждении тарифов</v>
      </c>
      <c r="N9" s="1046"/>
      <c r="O9" s="1179" t="str">
        <f>IF(numberPr_ch="",IF(numberPr="","",numberPr),numberPr_ch)</f>
        <v>01-03/0106</v>
      </c>
      <c r="P9" s="1179"/>
      <c r="Q9" s="1179"/>
      <c r="R9" s="1179"/>
      <c r="S9" s="1179"/>
      <c r="T9" s="1179"/>
      <c r="U9" s="557"/>
      <c r="Y9" s="883"/>
      <c r="Z9" s="397"/>
      <c r="AA9" s="397"/>
      <c r="AB9" s="397"/>
      <c r="AC9" s="397"/>
    </row>
    <row r="10" spans="1:28" s="668" customFormat="1" ht="5.25" hidden="1">
      <c r="A10" s="1042"/>
      <c r="B10" s="1042"/>
      <c r="C10" s="1042"/>
      <c r="D10" s="1042"/>
      <c r="E10" s="1042"/>
      <c r="F10" s="1042"/>
      <c r="G10" s="1042"/>
      <c r="H10" s="1042"/>
      <c r="L10" s="1092"/>
      <c r="M10" s="968"/>
      <c r="O10" s="1178"/>
      <c r="P10" s="1178"/>
      <c r="Q10" s="1178"/>
      <c r="R10" s="1178"/>
      <c r="S10" s="1178"/>
      <c r="T10" s="1178"/>
      <c r="U10" s="702"/>
      <c r="V10" s="702"/>
      <c r="X10" s="1042"/>
      <c r="Y10" s="1042"/>
      <c r="Z10" s="1042"/>
      <c r="AA10" s="1042"/>
      <c r="AB10" s="1042"/>
    </row>
    <row r="11" spans="1:29" s="504" customFormat="1" ht="18.75" hidden="1">
      <c r="A11" s="505"/>
      <c r="B11" s="505"/>
      <c r="C11" s="505"/>
      <c r="D11" s="505"/>
      <c r="E11" s="505"/>
      <c r="F11" s="505"/>
      <c r="G11" s="505"/>
      <c r="H11" s="505"/>
      <c r="L11" s="637"/>
      <c r="M11" s="635"/>
      <c r="O11" s="634"/>
      <c r="P11" s="634"/>
      <c r="Q11" s="656" t="s">
        <v>605</v>
      </c>
      <c r="R11" s="656" t="s">
        <v>606</v>
      </c>
      <c r="S11" s="634"/>
      <c r="T11" s="634"/>
      <c r="U11" s="557"/>
      <c r="Y11" s="658"/>
      <c r="Z11" s="505"/>
      <c r="AA11" s="505"/>
      <c r="AB11" s="505"/>
      <c r="AC11" s="505"/>
    </row>
    <row r="12" spans="1:29" s="383" customFormat="1" ht="11.25" hidden="1">
      <c r="A12" s="397"/>
      <c r="B12" s="397"/>
      <c r="C12" s="397"/>
      <c r="D12" s="397"/>
      <c r="E12" s="397"/>
      <c r="F12" s="397"/>
      <c r="G12" s="397"/>
      <c r="H12" s="397"/>
      <c r="L12" s="1173"/>
      <c r="M12" s="1173"/>
      <c r="N12" s="380"/>
      <c r="O12" s="652"/>
      <c r="P12" s="652"/>
      <c r="Q12" s="652"/>
      <c r="R12" s="652"/>
      <c r="S12" s="652"/>
      <c r="T12" s="652"/>
      <c r="U12" s="378"/>
      <c r="V12" s="395" t="s">
        <v>356</v>
      </c>
      <c r="Y12" s="883"/>
      <c r="Z12" s="397"/>
      <c r="AA12" s="397"/>
      <c r="AB12" s="397"/>
      <c r="AC12" s="397"/>
    </row>
    <row r="13" spans="10:22" ht="15" customHeight="1">
      <c r="J13" s="373"/>
      <c r="K13" s="373"/>
      <c r="L13" s="369"/>
      <c r="M13" s="369"/>
      <c r="N13" s="369"/>
      <c r="O13" s="490"/>
      <c r="P13" s="490"/>
      <c r="Q13" s="1199"/>
      <c r="R13" s="1199"/>
      <c r="S13" s="1199"/>
      <c r="T13" s="1199"/>
      <c r="U13" s="1199"/>
      <c r="V13" s="1199"/>
    </row>
    <row r="14" spans="10:24" ht="14.25">
      <c r="J14" s="373"/>
      <c r="K14" s="373"/>
      <c r="L14" s="1118" t="s">
        <v>422</v>
      </c>
      <c r="M14" s="1118"/>
      <c r="N14" s="1118"/>
      <c r="O14" s="1118"/>
      <c r="P14" s="1118"/>
      <c r="Q14" s="1118"/>
      <c r="R14" s="1118"/>
      <c r="S14" s="1118"/>
      <c r="T14" s="1118"/>
      <c r="U14" s="1118"/>
      <c r="V14" s="1118"/>
      <c r="W14" s="1118"/>
      <c r="X14" s="1118" t="s">
        <v>423</v>
      </c>
    </row>
    <row r="15" spans="10:24" ht="14.25" customHeight="1">
      <c r="J15" s="373"/>
      <c r="K15" s="373"/>
      <c r="L15" s="1186" t="s">
        <v>87</v>
      </c>
      <c r="M15" s="1186" t="s">
        <v>565</v>
      </c>
      <c r="N15" s="426"/>
      <c r="O15" s="1186" t="s">
        <v>566</v>
      </c>
      <c r="P15" s="1211" t="s">
        <v>567</v>
      </c>
      <c r="Q15" s="1211" t="s">
        <v>574</v>
      </c>
      <c r="R15" s="1211"/>
      <c r="S15" s="1211"/>
      <c r="T15" s="1211"/>
      <c r="U15" s="1211"/>
      <c r="V15" s="1186" t="s">
        <v>324</v>
      </c>
      <c r="W15" s="1198" t="s">
        <v>259</v>
      </c>
      <c r="X15" s="1118"/>
    </row>
    <row r="16" spans="1:29" s="415" customFormat="1" ht="25.5" customHeight="1">
      <c r="A16" s="476"/>
      <c r="B16" s="476"/>
      <c r="C16" s="476"/>
      <c r="D16" s="476"/>
      <c r="E16" s="476"/>
      <c r="F16" s="476"/>
      <c r="G16" s="482"/>
      <c r="H16" s="482"/>
      <c r="I16" s="423"/>
      <c r="J16" s="421"/>
      <c r="K16" s="421"/>
      <c r="L16" s="1186"/>
      <c r="M16" s="1186"/>
      <c r="N16" s="426"/>
      <c r="O16" s="1186"/>
      <c r="P16" s="1211"/>
      <c r="Q16" s="1211" t="s">
        <v>591</v>
      </c>
      <c r="R16" s="1211"/>
      <c r="S16" s="1209" t="s">
        <v>585</v>
      </c>
      <c r="T16" s="1209"/>
      <c r="U16" s="1209"/>
      <c r="V16" s="1186"/>
      <c r="W16" s="1198"/>
      <c r="X16" s="1118"/>
      <c r="Y16" s="878"/>
      <c r="Z16" s="476"/>
      <c r="AA16" s="476"/>
      <c r="AB16" s="476"/>
      <c r="AC16" s="476"/>
    </row>
    <row r="17" spans="10:24" ht="14.25" customHeight="1">
      <c r="J17" s="373"/>
      <c r="K17" s="373"/>
      <c r="L17" s="1186"/>
      <c r="M17" s="1186"/>
      <c r="N17" s="426"/>
      <c r="O17" s="1186"/>
      <c r="P17" s="1211"/>
      <c r="Q17" s="426" t="s">
        <v>589</v>
      </c>
      <c r="R17" s="426" t="s">
        <v>590</v>
      </c>
      <c r="S17" s="428" t="s">
        <v>258</v>
      </c>
      <c r="T17" s="1206" t="s">
        <v>257</v>
      </c>
      <c r="U17" s="1206"/>
      <c r="V17" s="1186"/>
      <c r="W17" s="1198"/>
      <c r="X17" s="1118"/>
    </row>
    <row r="18" spans="10:24" ht="14.25">
      <c r="J18" s="373"/>
      <c r="K18" s="381">
        <v>1</v>
      </c>
      <c r="L18" s="370" t="s">
        <v>88</v>
      </c>
      <c r="M18" s="370" t="s">
        <v>47</v>
      </c>
      <c r="N18" s="388" t="s">
        <v>47</v>
      </c>
      <c r="O18" s="379">
        <f t="shared" si="0" ref="O18:T18">OFFSET(O18,0,-1)+1</f>
        <v>3</v>
      </c>
      <c r="P18" s="379">
        <f t="shared" ca="1" si="0"/>
        <v>4</v>
      </c>
      <c r="Q18" s="379">
        <f t="shared" ca="1" si="0"/>
        <v>5</v>
      </c>
      <c r="R18" s="379">
        <f t="shared" ca="1" si="0"/>
        <v>6</v>
      </c>
      <c r="S18" s="379">
        <f t="shared" ca="1" si="0"/>
        <v>7</v>
      </c>
      <c r="T18" s="1212">
        <f t="shared" ca="1" si="0"/>
        <v>8</v>
      </c>
      <c r="U18" s="1212"/>
      <c r="V18" s="379">
        <f ca="1">OFFSET(V18,0,-2)+1</f>
        <v>9</v>
      </c>
      <c r="W18" s="415"/>
      <c r="X18" s="379">
        <f ca="1">OFFSET(X18,0,-2)+1</f>
        <v>10</v>
      </c>
    </row>
    <row r="19" spans="1:24" ht="22.5">
      <c r="A19" s="1157">
        <v>1</v>
      </c>
      <c r="B19" s="850"/>
      <c r="C19" s="850"/>
      <c r="D19" s="850"/>
      <c r="E19" s="850"/>
      <c r="F19" s="850"/>
      <c r="G19" s="851"/>
      <c r="H19" s="851"/>
      <c r="I19" s="853"/>
      <c r="J19" s="845"/>
      <c r="K19" s="845"/>
      <c r="L19" s="484">
        <f>mergeValue(A19)</f>
        <v>1</v>
      </c>
      <c r="M19" s="532" t="s">
        <v>18</v>
      </c>
      <c r="N19" s="471"/>
      <c r="O19" s="1200"/>
      <c r="P19" s="1200"/>
      <c r="Q19" s="1200"/>
      <c r="R19" s="1200"/>
      <c r="S19" s="1200"/>
      <c r="T19" s="1200"/>
      <c r="U19" s="1200"/>
      <c r="V19" s="1200"/>
      <c r="W19" s="1200"/>
      <c r="X19" s="472" t="s">
        <v>687</v>
      </c>
    </row>
    <row r="20" spans="1:24" ht="22.5">
      <c r="A20" s="1157"/>
      <c r="B20" s="1157">
        <v>1</v>
      </c>
      <c r="C20" s="850"/>
      <c r="D20" s="850"/>
      <c r="E20" s="850"/>
      <c r="F20" s="850"/>
      <c r="G20" s="855"/>
      <c r="H20" s="852"/>
      <c r="I20" s="857"/>
      <c r="J20" s="842"/>
      <c r="K20" s="841"/>
      <c r="L20" s="484" t="str">
        <f>mergeValue(A20)&amp;"."&amp;mergeValue(B20)</f>
        <v>1.1</v>
      </c>
      <c r="M20" s="438" t="s">
        <v>14</v>
      </c>
      <c r="N20" s="471"/>
      <c r="O20" s="1200"/>
      <c r="P20" s="1200"/>
      <c r="Q20" s="1200"/>
      <c r="R20" s="1200"/>
      <c r="S20" s="1200"/>
      <c r="T20" s="1200"/>
      <c r="U20" s="1200"/>
      <c r="V20" s="1200"/>
      <c r="W20" s="1200"/>
      <c r="X20" s="472" t="s">
        <v>436</v>
      </c>
    </row>
    <row r="21" spans="1:24" ht="22.5">
      <c r="A21" s="1157"/>
      <c r="B21" s="1157"/>
      <c r="C21" s="1157">
        <v>1</v>
      </c>
      <c r="D21" s="850"/>
      <c r="E21" s="850"/>
      <c r="F21" s="850"/>
      <c r="G21" s="855"/>
      <c r="H21" s="852"/>
      <c r="I21" s="858"/>
      <c r="J21" s="842"/>
      <c r="K21" s="841"/>
      <c r="L21" s="484" t="str">
        <f>mergeValue(A21)&amp;"."&amp;mergeValue(B21)&amp;"."&amp;mergeValue(C21)</f>
        <v>1.1.1</v>
      </c>
      <c r="M21" s="439" t="s">
        <v>6</v>
      </c>
      <c r="N21" s="471"/>
      <c r="O21" s="1200"/>
      <c r="P21" s="1200"/>
      <c r="Q21" s="1200"/>
      <c r="R21" s="1200"/>
      <c r="S21" s="1200"/>
      <c r="T21" s="1200"/>
      <c r="U21" s="1200"/>
      <c r="V21" s="1200"/>
      <c r="W21" s="1200"/>
      <c r="X21" s="472" t="s">
        <v>570</v>
      </c>
    </row>
    <row r="22" spans="1:24" ht="14.25">
      <c r="A22" s="1157"/>
      <c r="B22" s="1157"/>
      <c r="C22" s="1157"/>
      <c r="D22" s="1157">
        <v>1</v>
      </c>
      <c r="E22" s="850"/>
      <c r="F22" s="850"/>
      <c r="G22" s="855"/>
      <c r="H22" s="852"/>
      <c r="I22" s="858"/>
      <c r="J22" s="856"/>
      <c r="K22" s="841"/>
      <c r="L22" s="484" t="str">
        <f>mergeValue(A22)&amp;"."&amp;mergeValue(B22)&amp;"."&amp;mergeValue(C22)&amp;"."&amp;mergeValue(D22)</f>
        <v>1.1.1.1</v>
      </c>
      <c r="M22" s="440" t="s">
        <v>20</v>
      </c>
      <c r="N22" s="471"/>
      <c r="O22" s="1200"/>
      <c r="P22" s="1200"/>
      <c r="Q22" s="1200"/>
      <c r="R22" s="1200"/>
      <c r="S22" s="1200"/>
      <c r="T22" s="1200"/>
      <c r="U22" s="1200"/>
      <c r="V22" s="1200"/>
      <c r="W22" s="1200"/>
      <c r="X22" s="890" t="s">
        <v>593</v>
      </c>
    </row>
    <row r="23" spans="1:25" ht="42.95" customHeight="1">
      <c r="A23" s="1157"/>
      <c r="B23" s="1157"/>
      <c r="C23" s="1157"/>
      <c r="D23" s="1157"/>
      <c r="E23" s="850">
        <v>1</v>
      </c>
      <c r="F23" s="850"/>
      <c r="G23" s="855"/>
      <c r="H23" s="852"/>
      <c r="I23" s="858"/>
      <c r="J23" s="856"/>
      <c r="K23" s="846"/>
      <c r="L23" s="484" t="str">
        <f>mergeValue(A23)&amp;"."&amp;mergeValue(B23)&amp;"."&amp;mergeValue(C23)&amp;"."&amp;mergeValue(D23)&amp;"."&amp;mergeValue(E23)</f>
        <v>1.1.1.1.1</v>
      </c>
      <c r="M23" s="941"/>
      <c r="N23" s="434"/>
      <c r="O23" s="943"/>
      <c r="P23" s="944"/>
      <c r="Q23" s="1098"/>
      <c r="R23" s="1098"/>
      <c r="S23" s="1096"/>
      <c r="T23" s="541" t="s">
        <v>80</v>
      </c>
      <c r="U23" s="1096"/>
      <c r="V23" s="659" t="s">
        <v>81</v>
      </c>
      <c r="W23" s="709"/>
      <c r="X23" s="1175" t="s">
        <v>717</v>
      </c>
      <c r="Y23" s="878" t="str">
        <f>strCheckDateTwo(N23:W23)</f>
        <v/>
      </c>
    </row>
    <row r="24" spans="1:24" ht="14.25" hidden="1">
      <c r="A24" s="1157"/>
      <c r="B24" s="1157"/>
      <c r="C24" s="1157"/>
      <c r="D24" s="1157"/>
      <c r="E24" s="850"/>
      <c r="F24" s="850"/>
      <c r="G24" s="855"/>
      <c r="H24" s="852"/>
      <c r="I24" s="858"/>
      <c r="J24" s="856"/>
      <c r="K24" s="846"/>
      <c r="L24" s="522"/>
      <c r="M24" s="453"/>
      <c r="N24" s="537"/>
      <c r="O24" s="537"/>
      <c r="P24" s="537"/>
      <c r="Q24" s="537"/>
      <c r="R24" s="475" t="str">
        <f>S23&amp;"-"&amp;U23</f>
        <v>-</v>
      </c>
      <c r="S24" s="404"/>
      <c r="T24" s="477"/>
      <c r="U24" s="404"/>
      <c r="V24" s="537"/>
      <c r="W24" s="708"/>
      <c r="X24" s="1176"/>
    </row>
    <row r="25" spans="1:24" ht="15" customHeight="1">
      <c r="A25" s="1157"/>
      <c r="B25" s="1157"/>
      <c r="C25" s="1157"/>
      <c r="D25" s="1157"/>
      <c r="E25" s="850"/>
      <c r="F25" s="850"/>
      <c r="G25" s="855"/>
      <c r="H25" s="852"/>
      <c r="I25" s="858"/>
      <c r="J25" s="856"/>
      <c r="K25" s="846"/>
      <c r="L25" s="430"/>
      <c r="M25" s="443" t="s">
        <v>4</v>
      </c>
      <c r="N25" s="441"/>
      <c r="O25" s="437"/>
      <c r="P25" s="437"/>
      <c r="Q25" s="437"/>
      <c r="R25" s="437"/>
      <c r="S25" s="464"/>
      <c r="T25" s="456"/>
      <c r="U25" s="455"/>
      <c r="V25" s="441"/>
      <c r="W25" s="441"/>
      <c r="X25" s="1177"/>
    </row>
    <row r="26" spans="1:29" s="367" customFormat="1" ht="15" customHeight="1">
      <c r="A26" s="1157"/>
      <c r="B26" s="1157"/>
      <c r="C26" s="1157"/>
      <c r="D26" s="854"/>
      <c r="E26" s="854"/>
      <c r="F26" s="854"/>
      <c r="G26" s="855"/>
      <c r="H26" s="854"/>
      <c r="I26" s="858"/>
      <c r="J26" s="844"/>
      <c r="K26" s="848"/>
      <c r="L26" s="430"/>
      <c r="M26" s="442" t="s">
        <v>15</v>
      </c>
      <c r="N26" s="441"/>
      <c r="O26" s="437"/>
      <c r="P26" s="437"/>
      <c r="Q26" s="437"/>
      <c r="R26" s="437"/>
      <c r="S26" s="464"/>
      <c r="T26" s="456"/>
      <c r="U26" s="455"/>
      <c r="V26" s="441"/>
      <c r="W26" s="456"/>
      <c r="X26" s="874"/>
      <c r="Y26" s="946"/>
      <c r="Z26" s="393"/>
      <c r="AA26" s="393"/>
      <c r="AB26" s="393"/>
      <c r="AC26" s="393"/>
    </row>
    <row r="27" spans="1:29" s="367" customFormat="1" ht="15" customHeight="1">
      <c r="A27" s="1157"/>
      <c r="B27" s="1157"/>
      <c r="C27" s="854"/>
      <c r="D27" s="854"/>
      <c r="E27" s="854"/>
      <c r="F27" s="854"/>
      <c r="G27" s="855"/>
      <c r="H27" s="854"/>
      <c r="I27" s="849"/>
      <c r="J27" s="844"/>
      <c r="K27" s="848"/>
      <c r="L27" s="430"/>
      <c r="M27" s="441" t="s">
        <v>16</v>
      </c>
      <c r="N27" s="441"/>
      <c r="O27" s="437"/>
      <c r="P27" s="437"/>
      <c r="Q27" s="437"/>
      <c r="R27" s="437"/>
      <c r="S27" s="464"/>
      <c r="T27" s="456"/>
      <c r="U27" s="455"/>
      <c r="V27" s="441"/>
      <c r="W27" s="456"/>
      <c r="X27" s="452"/>
      <c r="Y27" s="946"/>
      <c r="Z27" s="393"/>
      <c r="AA27" s="393"/>
      <c r="AB27" s="393"/>
      <c r="AC27" s="393"/>
    </row>
    <row r="28" spans="1:29" s="367" customFormat="1" ht="15" customHeight="1">
      <c r="A28" s="1157"/>
      <c r="B28" s="854"/>
      <c r="C28" s="854"/>
      <c r="D28" s="854"/>
      <c r="E28" s="854"/>
      <c r="F28" s="854"/>
      <c r="G28" s="855"/>
      <c r="H28" s="854"/>
      <c r="I28" s="849"/>
      <c r="J28" s="844"/>
      <c r="K28" s="848"/>
      <c r="L28" s="430"/>
      <c r="M28" s="450" t="s">
        <v>17</v>
      </c>
      <c r="N28" s="441"/>
      <c r="O28" s="437"/>
      <c r="P28" s="437"/>
      <c r="Q28" s="437"/>
      <c r="R28" s="437"/>
      <c r="S28" s="464"/>
      <c r="T28" s="456"/>
      <c r="U28" s="455"/>
      <c r="V28" s="441"/>
      <c r="W28" s="456"/>
      <c r="X28" s="452"/>
      <c r="Y28" s="946"/>
      <c r="Z28" s="393"/>
      <c r="AA28" s="393"/>
      <c r="AB28" s="393"/>
      <c r="AC28" s="393"/>
    </row>
    <row r="29" spans="1:29" s="367" customFormat="1" ht="15" customHeight="1">
      <c r="A29" s="840"/>
      <c r="B29" s="840"/>
      <c r="C29" s="840"/>
      <c r="D29" s="840"/>
      <c r="E29" s="840"/>
      <c r="F29" s="840"/>
      <c r="G29" s="847"/>
      <c r="H29" s="848"/>
      <c r="I29" s="843"/>
      <c r="J29" s="844"/>
      <c r="K29" s="840"/>
      <c r="L29" s="430"/>
      <c r="M29" s="457" t="s">
        <v>293</v>
      </c>
      <c r="N29" s="441"/>
      <c r="O29" s="437"/>
      <c r="P29" s="437"/>
      <c r="Q29" s="437"/>
      <c r="R29" s="437"/>
      <c r="S29" s="464"/>
      <c r="T29" s="456"/>
      <c r="U29" s="455"/>
      <c r="V29" s="441"/>
      <c r="W29" s="456"/>
      <c r="X29" s="452"/>
      <c r="Y29" s="946"/>
      <c r="Z29" s="393"/>
      <c r="AA29" s="393"/>
      <c r="AB29" s="393"/>
      <c r="AC29" s="393"/>
    </row>
    <row r="30" ht="3" customHeight="1"/>
    <row r="31" spans="12:29" ht="96" customHeight="1">
      <c r="L31" s="1">
        <v>1</v>
      </c>
      <c r="M31" s="1150" t="s">
        <v>718</v>
      </c>
      <c r="N31" s="1150"/>
      <c r="O31" s="1150"/>
      <c r="P31" s="1150"/>
      <c r="Q31" s="1150"/>
      <c r="R31" s="1150"/>
      <c r="S31" s="1150"/>
      <c r="T31" s="1150"/>
      <c r="U31" s="1150"/>
      <c r="V31" s="1150"/>
      <c r="W31" s="1150"/>
      <c r="X31" s="1150"/>
      <c r="Y31" s="966"/>
      <c r="Z31" s="408"/>
      <c r="AA31" s="408"/>
      <c r="AB31" s="408"/>
      <c r="AC31" s="408"/>
    </row>
    <row r="32" spans="13:29" ht="14.25">
      <c r="M32" s="407"/>
      <c r="N32" s="407"/>
      <c r="O32" s="407"/>
      <c r="P32" s="407"/>
      <c r="Q32" s="407"/>
      <c r="R32" s="407"/>
      <c r="S32" s="407"/>
      <c r="T32" s="407"/>
      <c r="U32" s="407"/>
      <c r="V32" s="407"/>
      <c r="W32" s="407"/>
      <c r="X32" s="407"/>
      <c r="Y32" s="884"/>
      <c r="Z32" s="398"/>
      <c r="AA32" s="398"/>
      <c r="AB32" s="398"/>
      <c r="AC32" s="398"/>
    </row>
  </sheetData>
  <sheetProtection password="FA9C" sheet="1" objects="1" scenarios="1" formatColumns="0" formatRows="0"/>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13">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L65561:X65565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L131097:X131101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L196633:X196637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L262169:X262173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L327705:X327709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L393241:X393245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L458777:X458781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L524313:X524317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L589849:X589853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L655385:X655389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L720921:X720925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L786457:X786461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L851993:X851997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L917529:X917533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L983065:X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WVJ983065:WVV983069"/>
    <dataValidation type="textLength" operator="lessThanOrEqual" allowBlank="1" showInputMessage="1" showErrorMessage="1" prompt="Укажите заявителя"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type="decimal" allowBlank="1" showErrorMessage="1" errorTitle="Ошибка" error="Допускается ввод только неотрицательных чисел!" sqref="P23 JB23 SX23 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WVN98306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23 JE23 JG23 TA23 TC23 ACW23 ACY23 AMS23 AMU23 AWO23 AWQ23 BGK23 BGM23 BQG23 BQI23 CAC23 CAE23 CJY23 CKA23 CTU23 CTW23 DDQ23 DDS23 DNM23 DNO23 DXI23 DXK23 EHE23 EHG23 ERA23 ERC23 FAW23 FAY23 FKS23 FKU23 FUO23 FUQ23 GEK23 GEM23 GOG23 GOI23 GYC23 GYE23 HHY23 HIA23 HRU23 HRW23 IBQ23 IBS23 ILM23 ILO23 IVI23 IVK23 JFE23 JFG23 JPA23 JPC23 JYW23 JYY23 KIS23 KIU23 KSO23 KSQ23 LCK23 LCM23 LMG23 LMI23 LWC23 LWE23 MFY23 MGA23 MPU23 MPW23 MZQ23 MZS23 NJM23 NJO23 NTI23 NTK23 ODE23 ODG23 ONA23 ONC23 OWW23 OWY23 PGS23 PGU23 PQO23 PQQ23 QAK23 QAM23 QKG23 QKI23 QUC23 QUE23 RDY23 REA23 RNU23 RNW23 RXQ23 RXS23 SHM23 SHO23 SRI23 SRK23 TBE23 TBG23 TLA23 TLC23 TUW23 TUY23 UES23 UEU23 UOO23 UOQ23 UYK23 UYM23 VIG23 VII23 VSC23 VSE23 WBY23 WCA23 WLU23 WLW23 WVQ23 WVS23 S65559 U65559 JE65559 JG65559 TA65559 TC65559 ACW65559 ACY65559 AMS65559 AMU65559 AWO65559 AWQ65559 BGK65559 BGM65559 BQG65559 BQI65559 CAC65559 CAE65559 CJY65559 CKA65559 CTU65559 CTW65559 DDQ65559 DDS65559 DNM65559 DNO65559 DXI65559 DXK65559 EHE65559 EHG65559 ERA65559 ERC65559 FAW65559 FAY65559 FKS65559 FKU65559 FUO65559 FUQ65559 GEK65559 GEM65559 GOG65559 GOI65559 GYC65559 GYE65559 HHY65559 HIA65559 HRU65559 HRW65559 IBQ65559 IBS65559 ILM65559 ILO65559 IVI65559 IVK65559 JFE65559 JFG65559 JPA65559 JPC65559 JYW65559 JYY65559 KIS65559 KIU65559 KSO65559 KSQ65559 LCK65559 LCM65559 LMG65559 LMI65559 LWC65559 LWE65559 MFY65559 MGA65559 MPU65559 MPW65559 MZQ65559 MZS65559 NJM65559 NJO65559 NTI65559 NTK65559 ODE65559 ODG65559 ONA65559 ONC65559 OWW65559 OWY65559 PGS65559 PGU65559 PQO65559 PQQ65559 QAK65559 QAM65559 QKG65559 QKI65559 QUC65559 QUE65559 RDY65559 REA65559 RNU65559 RNW65559 RXQ65559 RXS65559 SHM65559 SHO65559 SRI65559 SRK65559 TBE65559 TBG65559 TLA65559 TLC65559 TUW65559 TUY65559 UES65559 UEU65559 UOO65559 UOQ65559 UYK65559 UYM65559 VIG65559 VII65559 VSC65559 VSE65559 WBY65559 WCA65559 WLU65559 WLW65559 WVQ65559 WVS65559 S131095 U131095 JE131095 JG131095 TA131095 TC131095 ACW131095 ACY131095 AMS131095 AMU131095 AWO131095 AWQ131095 BGK131095 BGM131095 BQG131095 BQI131095 CAC131095 CAE131095 CJY131095 CKA131095 CTU131095 CTW131095 DDQ131095 DDS131095 DNM131095 DNO131095 DXI131095 DXK131095 EHE131095 EHG131095 ERA131095 ERC131095 FAW131095 FAY131095 FKS131095 FKU131095 FUO131095 FUQ131095 GEK131095 GEM131095 GOG131095 GOI131095 GYC131095 GYE131095 HHY131095 HIA131095 HRU131095 HRW131095 IBQ131095 IBS131095 ILM131095 ILO131095 IVI131095 IVK131095 JFE131095 JFG131095 JPA131095 JPC131095 JYW131095 JYY131095 KIS131095 KIU131095 KSO131095 KSQ131095 LCK131095 LCM131095 LMG131095 LMI131095 LWC131095 LWE131095 MFY131095 MGA131095 MPU131095 MPW131095 MZQ131095 MZS131095 NJM131095 NJO131095 NTI131095 NTK131095 ODE131095 ODG131095 ONA131095 ONC131095 OWW131095 OWY131095 PGS131095 PGU131095 PQO131095 PQQ131095 QAK131095 QAM131095 QKG131095 QKI131095 QUC131095 QUE131095 RDY131095 REA131095 RNU131095 RNW131095 RXQ131095 RXS131095 SHM131095 SHO131095 SRI131095 SRK131095 TBE131095 TBG131095 TLA131095 TLC131095 TUW131095 TUY131095 UES131095 UEU131095 UOO131095 UOQ131095 UYK131095 UYM131095 VIG131095 VII131095 VSC131095 VSE131095 WBY131095 WCA131095 WLU131095 WLW131095 WVQ131095 WVS131095 S196631 U196631 JE196631 JG196631 TA196631 TC196631 ACW196631 ACY196631 AMS196631 AMU196631 AWO196631 AWQ196631 BGK196631 BGM196631 BQG196631 BQI196631 CAC196631 CAE196631 CJY196631 CKA196631 CTU196631 CTW196631 DDQ196631 DDS196631 DNM196631 DNO196631 DXI196631 DXK196631 EHE196631 EHG196631 ERA196631 ERC196631 FAW196631 FAY196631 FKS196631 FKU196631 FUO196631 FUQ196631 GEK196631 GEM196631 GOG196631 GOI196631 GYC196631 GYE196631 HHY196631 HIA196631 HRU196631 HRW196631 IBQ196631 IBS196631 ILM196631 ILO196631 IVI196631 IVK196631 JFE196631 JFG196631 JPA196631 JPC196631 JYW196631 JYY196631 KIS196631 KIU196631 KSO196631 KSQ196631 LCK196631 LCM196631 LMG196631 LMI196631 LWC196631 LWE196631 MFY196631 MGA196631 MPU196631 MPW196631 MZQ196631 MZS196631 NJM196631 NJO196631 NTI196631 NTK196631 ODE196631 ODG196631 ONA196631 ONC196631 OWW196631 OWY196631 PGS196631 PGU196631 PQO196631 PQQ196631 QAK196631 QAM196631 QKG196631 QKI196631 QUC196631 QUE196631 RDY196631 REA196631 RNU196631 RNW196631 RXQ196631 RXS196631 SHM196631 SHO196631 SRI196631 SRK196631 TBE196631 TBG196631 TLA196631 TLC196631 TUW196631 TUY196631 UES196631 UEU196631 UOO196631 UOQ196631 UYK196631 UYM196631 VIG196631 VII196631 VSC196631 VSE196631 WBY196631 WCA196631 WLU196631 WLW196631 WVQ196631 WVS196631 S262167 U262167 JE262167 JG262167 TA262167 TC262167 ACW262167 ACY262167 AMS262167 AMU262167 AWO262167 AWQ262167 BGK262167 BGM262167 BQG262167 BQI262167 CAC262167 CAE262167 CJY262167 CKA262167 CTU262167 CTW262167 DDQ262167 DDS262167 DNM262167 DNO262167 DXI262167 DXK262167 EHE262167 EHG262167 ERA262167 ERC262167 FAW262167 FAY262167 FKS262167 FKU262167 FUO262167 FUQ262167 GEK262167 GEM262167 GOG262167 GOI262167 GYC262167 GYE262167 HHY262167 HIA262167 HRU262167 HRW262167 IBQ262167 IBS262167 ILM262167 ILO262167 IVI262167 IVK262167 JFE262167 JFG262167 JPA262167 JPC262167 JYW262167 JYY262167 KIS262167 KIU262167 KSO262167 KSQ262167 LCK262167 LCM262167 LMG262167 LMI262167 LWC262167 LWE262167 MFY262167 MGA262167 MPU262167 MPW262167 MZQ262167 MZS262167 NJM262167 NJO262167 NTI262167 NTK262167 ODE262167 ODG262167 ONA262167 ONC262167 OWW262167 OWY262167 PGS262167 PGU262167 PQO262167 PQQ262167 QAK262167 QAM262167 QKG262167 QKI262167 QUC262167 QUE262167 RDY262167 REA262167 RNU262167 RNW262167 RXQ262167 RXS262167 SHM262167 SHO262167 SRI262167 SRK262167 TBE262167 TBG262167 TLA262167 TLC262167 TUW262167 TUY262167 UES262167 UEU262167 UOO262167 UOQ262167 UYK262167 UYM262167 VIG262167 VII262167 VSC262167 VSE262167 WBY262167 WCA262167 WLU262167 WLW262167 WVQ262167 WVS262167 S327703 U327703 JE327703 JG327703 TA327703 TC327703 ACW327703 ACY327703 AMS327703 AMU327703 AWO327703 AWQ327703 BGK327703 BGM327703 BQG327703 BQI327703 CAC327703 CAE327703 CJY327703 CKA327703 CTU327703 CTW327703 DDQ327703 DDS327703 DNM327703 DNO327703 DXI327703 DXK327703 EHE327703 EHG327703 ERA327703 ERC327703 FAW327703 FAY327703 FKS327703 FKU327703 FUO327703 FUQ327703 GEK327703 GEM327703 GOG327703 GOI327703 GYC327703 GYE327703 HHY327703 HIA327703 HRU327703 HRW327703 IBQ327703 IBS327703 ILM327703 ILO327703 IVI327703 IVK327703 JFE327703 JFG327703 JPA327703 JPC327703 JYW327703 JYY327703 KIS327703 KIU327703 KSO327703 KSQ327703 LCK327703 LCM327703 LMG327703 LMI327703 LWC327703 LWE327703 MFY327703 MGA327703 MPU327703 MPW327703 MZQ327703 MZS327703 NJM327703 NJO327703 NTI327703 NTK327703 ODE327703 ODG327703 ONA327703 ONC327703 OWW327703 OWY327703 PGS327703 PGU327703 PQO327703 PQQ327703 QAK327703 QAM327703 QKG327703 QKI327703 QUC327703 QUE327703 RDY327703 REA327703 RNU327703 RNW327703 RXQ327703 RXS327703 SHM327703 SHO327703 SRI327703 SRK327703 TBE327703 TBG327703 TLA327703 TLC327703 TUW327703 TUY327703 UES327703 UEU327703 UOO327703 UOQ327703 UYK327703 UYM327703 VIG327703 VII327703 VSC327703 VSE327703 WBY327703 WCA327703 WLU327703 WLW327703 WVQ327703 WVS327703 S393239 U393239 JE393239 JG393239 TA393239 TC393239 ACW393239 ACY393239 AMS393239 AMU393239 AWO393239 AWQ393239 BGK393239 BGM393239 BQG393239 BQI393239 CAC393239 CAE393239 CJY393239 CKA393239 CTU393239 CTW393239 DDQ393239 DDS393239 DNM393239 DNO393239 DXI393239 DXK393239 EHE393239 EHG393239 ERA393239 ERC393239 FAW393239 FAY393239 FKS393239 FKU393239 FUO393239 FUQ393239 GEK393239 GEM393239 GOG393239 GOI393239 GYC393239 GYE393239 HHY393239 HIA393239 HRU393239 HRW393239 IBQ393239 IBS393239 ILM393239 ILO393239 IVI393239 IVK393239 JFE393239 JFG393239 JPA393239 JPC393239 JYW393239 JYY393239 KIS393239 KIU393239 KSO393239 KSQ393239 LCK393239 LCM393239 LMG393239 LMI393239 LWC393239 LWE393239 MFY393239 MGA393239 MPU393239 MPW393239 MZQ393239 MZS393239 NJM393239 NJO393239 NTI393239 NTK393239 ODE393239 ODG393239 ONA393239 ONC393239 OWW393239 OWY393239 PGS393239 PGU393239 PQO393239 PQQ393239 QAK393239 QAM393239 QKG393239 QKI393239 QUC393239 QUE393239 RDY393239 REA393239 RNU393239 RNW393239 RXQ393239 RXS393239 SHM393239 SHO393239 SRI393239 SRK393239 TBE393239 TBG393239 TLA393239 TLC393239 TUW393239 TUY393239 UES393239 UEU393239 UOO393239 UOQ393239 UYK393239 UYM393239 VIG393239 VII393239 VSC393239 VSE393239 WBY393239 WCA393239 WLU393239 WLW393239 WVQ393239 WVS393239 S458775 U458775 JE458775 JG458775 TA458775 TC458775 ACW458775 ACY458775 AMS458775 AMU458775 AWO458775 AWQ458775 BGK458775 BGM458775 BQG458775 BQI458775 CAC458775 CAE458775 CJY458775 CKA458775 CTU458775 CTW458775 DDQ458775 DDS458775 DNM458775 DNO458775 DXI458775 DXK458775 EHE458775 EHG458775 ERA458775 ERC458775 FAW458775 FAY458775 FKS458775 FKU458775 FUO458775 FUQ458775 GEK458775 GEM458775 GOG458775 GOI458775 GYC458775 GYE458775 HHY458775 HIA458775 HRU458775 HRW458775 IBQ458775 IBS458775 ILM458775 ILO458775 IVI458775 IVK458775 JFE458775 JFG458775 JPA458775 JPC458775 JYW458775 JYY458775 KIS458775 KIU458775 KSO458775 KSQ458775 LCK458775 LCM458775 LMG458775 LMI458775 LWC458775 LWE458775 MFY458775 MGA458775 MPU458775 MPW458775 MZQ458775 MZS458775 NJM458775 NJO458775 NTI458775 NTK458775 ODE458775 ODG458775 ONA458775 ONC458775 OWW458775 OWY458775 PGS458775 PGU458775 PQO458775 PQQ458775 QAK458775 QAM458775 QKG458775 QKI458775 QUC458775 QUE458775 RDY458775 REA458775 RNU458775 RNW458775 RXQ458775 RXS458775 SHM458775 SHO458775 SRI458775 SRK458775 TBE458775 TBG458775 TLA458775 TLC458775 TUW458775 TUY458775 UES458775 UEU458775 UOO458775 UOQ458775 UYK458775 UYM458775 VIG458775 VII458775 VSC458775 VSE458775 WBY458775 WCA458775 WLU458775 WLW458775 WVQ458775 WVS458775 S52431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524311 JE524311 JG524311 TA524311 TC524311 ACW524311 ACY524311 AMS524311 AMU524311 AWO524311 AWQ524311 BGK524311 BGM524311 BQG524311 BQI524311 CAC524311 CAE524311 CJY524311 CKA524311 CTU524311 CTW524311 DDQ524311 DDS524311 DNM524311 DNO524311 DXI524311 DXK524311 EHE524311 EHG524311 ERA524311 ERC524311 FAW524311 FAY524311 FKS524311 FKU524311 FUO524311 FUQ524311 GEK524311 GEM524311 GOG524311 GOI524311 GYC524311 GYE524311 HHY524311 HIA524311 HRU524311 HRW524311 IBQ524311 IBS524311 ILM524311 ILO524311 IVI524311 IVK524311 JFE524311 JFG524311 JPA524311 JPC524311 JYW524311 JYY524311 KIS524311 KIU524311 KSO524311 KSQ524311 LCK524311 LCM524311 LMG524311 LMI524311 LWC524311 LWE524311 MFY524311 MGA524311 MPU524311 MPW524311 MZQ524311 MZS524311 NJM524311 NJO524311 NTI524311 NTK524311 ODE524311 ODG524311 ONA524311 ONC524311 OWW524311 OWY524311 PGS524311 PGU524311 PQO524311 PQQ524311 QAK524311 QAM524311 QKG524311 QKI524311 QUC524311 QUE524311 RDY524311 REA524311 RNU524311 RNW524311 RXQ524311 RXS524311 SHM524311 SHO524311 SRI524311 SRK524311 TBE524311 TBG524311 TLA524311 TLC524311 TUW524311 TUY524311 UES524311 UEU524311 UOO524311 UOQ524311 UYK524311 UYM524311 VIG524311 VII524311 VSC524311 VSE524311 WBY524311 WCA524311 WLU524311 WLW524311 WVQ524311 WVS524311 S589847 U589847 JE589847 JG589847 TA589847 TC589847 ACW589847 ACY589847 AMS589847 AMU589847 AWO589847 AWQ589847 BGK589847 BGM589847 BQG589847 BQI589847 CAC589847 CAE589847 CJY589847 CKA589847 CTU589847 CTW589847 DDQ589847 DDS589847 DNM589847 DNO589847 DXI589847 DXK589847 EHE589847 EHG589847 ERA589847 ERC589847 FAW589847 FAY589847 FKS589847 FKU589847 FUO589847 FUQ589847 GEK589847 GEM589847 GOG589847 GOI589847 GYC589847 GYE589847 HHY589847 HIA589847 HRU589847 HRW589847 IBQ589847 IBS589847 ILM589847 ILO589847 IVI589847 IVK589847 JFE589847 JFG589847 JPA589847 JPC589847 JYW589847 JYY589847 KIS589847 KIU589847 KSO589847 KSQ589847 LCK589847 LCM589847 LMG589847 LMI589847 LWC589847 LWE589847 MFY589847 MGA589847 MPU589847 MPW589847 MZQ589847 MZS589847 NJM589847 NJO589847 NTI589847 NTK589847 ODE589847 ODG589847 ONA589847 ONC589847 OWW589847 OWY589847 PGS589847 PGU589847 PQO589847 PQQ589847 QAK589847 QAM589847 QKG589847 QKI589847 QUC589847 QUE589847 RDY589847 REA589847 RNU589847 RNW589847 RXQ589847 RXS589847 SHM589847 SHO589847 SRI589847 SRK589847 TBE589847 TBG589847 TLA589847 TLC589847 TUW589847 TUY589847 UES589847 UEU589847 UOO589847 UOQ589847 UYK589847 UYM589847 VIG589847 VII589847 VSC589847 VSE589847 WBY589847 WCA589847 WLU589847 WLW589847 WVQ589847 WVS589847 S655383 U655383 JE655383 JG655383 TA655383 TC655383 ACW655383 ACY655383 AMS655383 AMU655383 AWO655383 AWQ655383 BGK655383 BGM655383 BQG655383 BQI655383 CAC655383 CAE655383 CJY655383 CKA655383 CTU655383 CTW655383 DDQ655383 DDS655383 DNM655383 DNO655383 DXI655383 DXK655383 EHE655383 EHG655383 ERA655383 ERC655383 FAW655383 FAY655383 FKS655383 FKU655383 FUO655383 FUQ655383 GEK655383 GEM655383 GOG655383 GOI655383 GYC655383 GYE655383 HHY655383 HIA655383 HRU655383 HRW655383 IBQ655383 IBS655383 ILM655383 ILO655383 IVI655383 IVK655383 JFE655383 JFG655383 JPA655383 JPC655383 JYW655383 JYY655383 KIS655383 KIU655383 KSO655383 KSQ655383 LCK655383 LCM655383 LMG655383 LMI655383 LWC655383 LWE655383 MFY655383 MGA655383 MPU655383 MPW655383 MZQ655383 MZS655383 NJM655383 NJO655383 NTI655383 NTK655383 ODE655383 ODG655383 ONA655383 ONC655383 OWW655383 OWY655383 PGS655383 PGU655383 PQO655383 PQQ655383 QAK655383 QAM655383 QKG655383 QKI655383 QUC655383 QUE655383 RDY655383 REA655383 RNU655383 RNW655383 RXQ655383 RXS655383 SHM655383 SHO655383 SRI655383 SRK655383 TBE655383 TBG655383 TLA655383 TLC655383 TUW655383 TUY655383 UES655383 UEU655383 UOO655383 UOQ655383 UYK655383 UYM655383 VIG655383 VII655383 VSC655383 VSE655383 WBY655383 WCA655383 WLU655383 WLW655383 WVQ655383 WVS655383 S720919 U720919 JE720919 JG720919 TA720919 TC720919 ACW720919 ACY720919 AMS720919 AMU720919 AWO720919 AWQ720919 BGK720919 BGM720919 BQG720919 BQI720919 CAC720919 CAE720919 CJY720919 CKA720919 CTU720919 CTW720919 DDQ720919 DDS720919 DNM720919 DNO720919 DXI720919 DXK720919 EHE720919 EHG720919 ERA720919 ERC720919 FAW720919 FAY720919 FKS720919 FKU720919 FUO720919 FUQ720919 GEK720919 GEM720919 GOG720919 GOI720919 GYC720919 GYE720919 HHY720919 HIA720919 HRU720919 HRW720919 IBQ720919 IBS720919 ILM720919 ILO720919 IVI720919 IVK720919 JFE720919 JFG720919 JPA720919 JPC720919 JYW720919 JYY720919 KIS720919 KIU720919 KSO720919 KSQ720919 LCK720919 LCM720919 LMG720919 LMI720919 LWC720919 LWE720919 MFY720919 MGA720919 MPU720919 MPW720919 MZQ720919 MZS720919 NJM720919 NJO720919 NTI720919 NTK720919 ODE720919 ODG720919 ONA720919 ONC720919 OWW720919 OWY720919 PGS720919 PGU720919 PQO720919 PQQ720919 QAK720919 QAM720919 QKG720919 QKI720919 QUC720919 QUE720919 RDY720919 REA720919 RNU720919 RNW720919 RXQ720919 RXS720919 SHM720919 SHO720919 SRI720919 SRK720919 TBE720919 TBG720919 TLA720919 TLC720919 TUW720919 TUY720919 UES720919 UEU720919 UOO720919 UOQ720919 UYK720919 UYM720919 VIG720919 VII720919 VSC720919 VSE720919 WBY720919 WCA720919 WLU720919 WLW720919 WVQ720919 WVS720919 S786455 U786455 JE786455 JG786455 TA786455 TC786455 ACW786455 ACY786455 AMS786455 AMU786455 AWO786455 AWQ786455 BGK786455 BGM786455 BQG786455 BQI786455 CAC786455 CAE786455 CJY786455 CKA786455 CTU786455 CTW786455 DDQ786455 DDS786455 DNM786455 DNO786455 DXI786455 DXK786455 EHE786455 EHG786455 ERA786455 ERC786455 FAW786455 FAY786455 FKS786455 FKU786455 FUO786455 FUQ786455 GEK786455 GEM786455 GOG786455 GOI786455 GYC786455 GYE786455 HHY786455 HIA786455 HRU786455 HRW786455 IBQ786455 IBS786455 ILM786455 ILO786455 IVI786455 IVK786455 JFE786455 JFG786455 JPA786455 JPC786455 JYW786455 JYY786455 KIS786455 KIU786455 KSO786455 KSQ786455 LCK786455 LCM786455 LMG786455 LMI786455 LWC786455 LWE786455 MFY786455 MGA786455 MPU786455 MPW786455 MZQ786455 MZS786455 NJM786455 NJO786455 NTI786455 NTK786455 ODE786455 ODG786455 ONA786455 ONC786455 OWW786455 OWY786455 PGS786455 PGU786455 PQO786455 PQQ786455 QAK786455 QAM786455 QKG786455 QKI786455 QUC786455 QUE786455 RDY786455 REA786455 RNU786455 RNW786455 RXQ786455 RXS786455 SHM786455 SHO786455 SRI786455 SRK786455 TBE786455 TBG786455 TLA786455 TLC786455 TUW786455 TUY786455 UES786455 UEU786455 UOO786455 UOQ786455 UYK786455 UYM786455 VIG786455 VII786455 VSC786455 VSE786455 WBY786455 WCA786455 WLU786455 WLW786455 WVQ786455 WVS786455 S851991 U851991 JE851991 JG851991 TA851991 TC851991 ACW851991 ACY851991 AMS851991 AMU851991 AWO851991 AWQ851991 BGK851991 BGM851991 BQG851991 BQI851991 CAC851991 CAE851991 CJY851991 CKA851991 CTU851991 CTW851991 DDQ851991 DDS851991 DNM851991 DNO851991 DXI851991 DXK851991 EHE851991 EHG851991 ERA851991 ERC851991 FAW851991 FAY851991 FKS851991 FKU851991 FUO851991 FUQ851991 GEK851991 GEM851991 GOG851991 GOI851991 GYC851991 GYE851991 HHY851991 HIA851991 HRU851991 HRW851991 IBQ851991 IBS851991 ILM851991 ILO851991 IVI851991 IVK851991 JFE851991 JFG851991 JPA851991 JPC851991 JYW851991 JYY851991 KIS851991 KIU851991 KSO851991 KSQ851991 LCK851991 LCM851991 LMG851991 LMI851991 LWC851991 LWE851991 MFY851991 MGA851991 MPU851991 MPW851991 MZQ851991 MZS851991 NJM851991 NJO851991 NTI851991 NTK851991 ODE851991 ODG851991 ONA851991 ONC851991 OWW851991 OWY851991 PGS851991 PGU851991 PQO851991 PQQ851991 QAK851991 QAM851991 QKG851991 QKI851991 QUC851991 QUE851991 RDY851991 REA851991 RNU851991 RNW851991 RXQ851991 RXS851991 SHM851991 SHO851991 SRI851991 SRK851991 TBE851991 TBG851991 TLA851991 TLC851991 TUW851991 TUY851991 UES851991 UEU851991 UOO851991 UOQ851991 UYK851991 UYM851991 VIG851991 VII851991 VSC851991 VSE851991 WBY851991 WCA851991 WLU851991 WLW851991 WVQ851991 WVS851991 S917527 U917527 JE917527 JG917527 TA917527 TC917527 ACW917527 ACY917527 AMS917527 AMU917527 AWO917527 AWQ917527 BGK917527 BGM917527 BQG917527 BQI917527 CAC917527 CAE917527 CJY917527 CKA917527 CTU917527 CTW917527 DDQ917527 DDS917527 DNM917527 DNO917527 DXI917527 DXK917527 EHE917527 EHG917527 ERA917527 ERC917527 FAW917527 FAY917527 FKS917527 FKU917527 FUO917527 FUQ917527 GEK917527 GEM917527 GOG917527 GOI917527 GYC917527 GYE917527 HHY917527 HIA917527 HRU917527 HRW917527 IBQ917527 IBS917527 ILM917527 ILO917527 IVI917527 IVK917527 JFE917527 JFG917527 JPA917527 JPC917527 JYW917527 JYY917527 KIS917527 KIU917527 KSO917527 KSQ917527 LCK917527 LCM917527 LMG917527 LMI917527 LWC917527 LWE917527 MFY917527 MGA917527 MPU917527 MPW917527 MZQ917527 MZS917527 NJM917527 NJO917527 NTI917527 NTK917527 ODE917527 ODG917527 ONA917527 ONC917527 OWW917527 OWY917527 PGS917527 PGU917527 PQO917527 PQQ917527 QAK917527 QAM917527 QKG917527 QKI917527 QUC917527 QUE917527 RDY917527 REA917527 RNU917527 RNW917527 RXQ917527 RXS917527 SHM917527 SHO917527 SRI917527 SRK917527 TBE917527 TBG917527 TLA917527 TLC917527 TUW917527 TUY917527 UES917527 UEU917527 UOO917527 UOQ917527 UYK917527 UYM917527 VIG917527 VII917527 VSC917527 VSE917527 WBY917527 WCA917527 WLU917527 WLW917527 WVQ917527 WVS917527 S983063 U983063 JE983063 JG983063 TA983063 TC983063 ACW983063 ACY983063 AMS983063 AMU983063 AWO983063 AWQ983063 BGK983063 BGM983063 BQG983063 BQI983063 CAC983063 CAE983063 CJY983063 CKA983063 CTU983063 CTW983063 DDQ983063 DDS983063 DNM983063 DNO983063 DXI983063 DXK983063 EHE983063 EHG983063 ERA983063 ERC983063 FAW983063 FAY983063 FKS983063 FKU983063 FUO983063 FUQ983063 GEK983063 GEM983063 GOG983063 GOI983063 GYC983063 GYE983063 HHY983063 HIA983063 HRU983063 HRW983063 IBQ983063 IBS983063 ILM983063 ILO983063 IVI983063 IVK983063 JFE983063 JFG983063 JPA983063 JPC983063 JYW983063 JYY983063 KIS983063 KIU983063 KSO983063 KSQ983063 LCK983063 LCM983063 LMG983063 LMI983063 LWC983063 LWE983063 MFY983063 MGA983063 MPU983063 MPW983063 MZQ983063 MZS983063 NJM983063 NJO983063 NTI983063 NTK983063 ODE983063 ODG983063 ONA983063 ONC983063 OWW983063 OWY983063 PGS983063 PGU983063 PQO983063 PQQ983063 QAK983063 QAM983063 QKG983063 QKI983063 QUC983063 QUE983063 RDY983063 REA983063 RNU983063 RNW983063 RXQ983063 RXS983063 SHM983063 SHO983063 SRI983063 SRK983063 TBE983063 TBG983063 TLA983063 TLC983063 TUW983063 TUY983063 UES983063 UEU983063 UOO983063 UOQ983063 UYK983063 UYM983063 VIG983063 VII983063 VSC983063 VSE983063 WBY983063 WCA983063 WLU983063 WLW983063 WVQ983063 WVS983063"/>
    <dataValidation type="decimal" allowBlank="1" showErrorMessage="1" errorTitle="Ошибка" error="Допускается ввод только действительных чисел!" sqref="Q23:R23 JC23:JD23 SY23:SZ23 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WVO983063:WVP98306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T23 V23 JF23 JH23 TB23 TD23 ACX23 ACZ23 AMT23 AMV23 AWP23 AWR23 BGL23 BGN23 BQH23 BQJ23 CAD23 CAF23 CJZ23 CKB23 CTV23 CTX23 DDR23 DDT23 DNN23 DNP23 DXJ23 DXL23 EHF23 EHH23 ERB23 ERD23 FAX23 FAZ23 FKT23 FKV23 FUP23 FUR23 GEL23 GEN23 GOH23 GOJ23 GYD23 GYF23 HHZ23 HIB23 HRV23 HRX23 IBR23 IBT23 ILN23 ILP23 IVJ23 IVL23 JFF23 JFH23 JPB23 JPD23 JYX23 JYZ23 KIT23 KIV23 KSP23 KSR23 LCL23 LCN23 LMH23 LMJ23 LWD23 LWF23 MFZ23 MGB23 MPV23 MPX23 MZR23 MZT23 NJN23 NJP23 NTJ23 NTL23 ODF23 ODH23 ONB23 OND23 OWX23 OWZ23 PGT23 PGV23 PQP23 PQR23 QAL23 QAN23 QKH23 QKJ23 QUD23 QUF23 RDZ23 REB23 RNV23 RNX23 RXR23 RXT23 SHN23 SHP23 SRJ23 SRL23 TBF23 TBH23 TLB23 TLD23 TUX23 TUZ23 UET23 UEV23 UOP23 UOR23 UYL23 UYN23 VIH23 VIJ23 VSD23 VSF23 WBZ23 WCB23 WLV23 WLX23 WVR23 WVT23 T65559 V65559 JF65559 JH65559 TB65559 TD65559 ACX65559 ACZ65559 AMT65559 AMV65559 AWP65559 AWR65559 BGL65559 BGN65559 BQH65559 BQJ65559 CAD65559 CAF65559 CJZ65559 CKB65559 CTV65559 CTX65559 DDR65559 DDT65559 DNN65559 DNP65559 DXJ65559 DXL65559 EHF65559 EHH65559 ERB65559 ERD65559 FAX65559 FAZ65559 FKT65559 FKV65559 FUP65559 FUR65559 GEL65559 GEN65559 GOH65559 GOJ65559 GYD65559 GYF65559 HHZ65559 HIB65559 HRV65559 HRX65559 IBR65559 IBT65559 ILN65559 ILP65559 IVJ65559 IVL65559 JFF65559 JFH65559 JPB65559 JPD65559 JYX65559 JYZ65559 KIT65559 KIV65559 KSP65559 KSR65559 LCL65559 LCN65559 LMH65559 LMJ65559 LWD65559 LWF65559 MFZ65559 MGB65559 MPV65559 MPX65559 MZR65559 MZT65559 NJN65559 NJP65559 NTJ65559 NTL65559 ODF65559 ODH65559 ONB65559 OND65559 OWX65559 OWZ65559 PGT65559 PGV65559 PQP65559 PQR65559 QAL65559 QAN65559 QKH65559 QKJ65559 QUD65559 QUF65559 RDZ65559 REB65559 RNV65559 RNX65559 RXR65559 RXT65559 SHN65559 SHP65559 SRJ65559 SRL65559 TBF65559 TBH65559 TLB65559 TLD65559 TUX65559 TUZ65559 UET65559 UEV65559 UOP65559 UOR65559 UYL65559 UYN65559 VIH65559 VIJ65559 VSD65559 VSF65559 WBZ65559 WCB65559 WLV65559 WLX65559 WVR65559 WVT65559 T131095 V131095 JF131095 JH131095 TB131095 TD131095 ACX131095 ACZ131095 AMT131095 AMV131095 AWP131095 AWR131095 BGL131095 BGN131095 BQH131095 BQJ131095 CAD131095 CAF131095 CJZ131095 CKB131095 CTV131095 CTX131095 DDR131095 DDT131095 DNN131095 DNP131095 DXJ131095 DXL131095 EHF131095 EHH131095 ERB131095 ERD131095 FAX131095 FAZ131095 FKT131095 FKV131095 FUP131095 FUR131095 GEL131095 GEN131095 GOH131095 GOJ131095 GYD131095 GYF131095 HHZ131095 HIB131095 HRV131095 HRX131095 IBR131095 IBT131095 ILN131095 ILP131095 IVJ131095 IVL131095 JFF131095 JFH131095 JPB131095 JPD131095 JYX131095 JYZ131095 KIT131095 KIV131095 KSP131095 KSR131095 LCL131095 LCN131095 LMH131095 LMJ131095 LWD131095 LWF131095 MFZ131095 MGB131095 MPV131095 MPX131095 MZR131095 MZT131095 NJN131095 NJP131095 NTJ131095 NTL131095 ODF131095 ODH131095 ONB131095 OND131095 OWX131095 OWZ131095 PGT131095 PGV131095 PQP131095 PQR131095 QAL131095 QAN131095 QKH131095 QKJ131095 QUD131095 QUF131095 RDZ131095 REB131095 RNV131095 RNX131095 RXR131095 RXT131095 SHN131095 SHP131095 SRJ131095 SRL131095 TBF131095 TBH131095 TLB131095 TLD131095 TUX131095 TUZ131095 UET131095 UEV131095 UOP131095 UOR131095 UYL131095 UYN131095 VIH131095 VIJ131095 VSD131095 VSF131095 WBZ131095 WCB131095 WLV131095 WLX131095 WVR131095 WVT131095 T196631 V196631 JF196631 JH196631 TB196631 TD196631 ACX196631 ACZ196631 AMT196631 AMV196631 AWP196631 AWR196631 BGL196631 BGN196631 BQH196631 BQJ196631 CAD196631 CAF196631 CJZ196631 CKB196631 CTV196631 CTX196631 DDR196631 DDT196631 DNN196631 DNP196631 DXJ196631 DXL196631 EHF196631 EHH196631 ERB196631 ERD196631 FAX196631 FAZ196631 FKT196631 FKV196631 FUP196631 FUR196631 GEL196631 GEN196631 GOH196631 GOJ196631 GYD196631 GYF196631 HHZ196631 HIB196631 HRV196631 HRX196631 IBR196631 IBT196631 ILN196631 ILP196631 IVJ196631 IVL196631 JFF196631 JFH196631 JPB196631 JPD196631 JYX196631 JYZ196631 KIT196631 KIV196631 KSP196631 KSR196631 LCL196631 LCN196631 LMH196631 LMJ196631 LWD196631 LWF196631 MFZ196631 MGB196631 MPV196631 MPX196631 MZR196631 MZT196631 NJN196631 NJP196631 NTJ196631 NTL196631 ODF196631 ODH196631 ONB196631 OND196631 OWX196631 OWZ196631 PGT196631 PGV196631 PQP196631 PQR196631 QAL196631 QAN196631 QKH196631 QKJ196631 QUD196631 QUF196631 RDZ196631 REB196631 RNV196631 RNX196631 RXR196631 RXT196631 SHN196631 SHP196631 SRJ196631 SRL196631 TBF196631 TBH196631 TLB196631 TLD196631 TUX196631 TUZ196631 UET196631 UEV196631 UOP196631 UOR196631 UYL196631 UYN196631 VIH196631 VIJ196631 VSD196631 VSF196631 WBZ196631 WCB196631 WLV196631 WLX196631 WVR196631 WVT196631 T262167 V262167 JF262167 JH262167 TB262167 TD262167 ACX262167 ACZ262167 AMT262167 AMV262167 AWP262167 AWR262167 BGL262167 BGN262167 BQH262167 BQJ262167 CAD262167 CAF262167 CJZ262167 CKB262167 CTV262167 CTX262167 DDR262167 DDT262167 DNN262167 DNP262167 DXJ262167 DXL262167 EHF262167 EHH262167 ERB262167 ERD262167 FAX262167 FAZ262167 FKT262167 FKV262167 FUP262167 FUR262167 GEL262167 GEN262167 GOH262167 GOJ262167 GYD262167 GYF262167 HHZ262167 HIB262167 HRV262167 HRX262167 IBR262167 IBT262167 ILN262167 ILP262167 IVJ262167 IVL262167 JFF262167 JFH262167 JPB262167 JPD262167 JYX262167 JYZ262167 KIT262167 KIV262167 KSP262167 KSR262167 LCL262167 LCN262167 LMH262167 LMJ262167 LWD262167 LWF262167 MFZ262167 MGB262167 MPV262167 MPX262167 MZR262167 MZT262167 NJN262167 NJP262167 NTJ262167 NTL262167 ODF262167 ODH262167 ONB262167 OND262167 OWX262167 OWZ262167 PGT262167 PGV262167 PQP262167 PQR262167 QAL262167 QAN262167 QKH262167 QKJ262167 QUD262167 QUF262167 RDZ262167 REB262167 RNV262167 RNX262167 RXR262167 RXT262167 SHN262167 SHP262167 SRJ262167 SRL262167 TBF262167 TBH262167 TLB262167 TLD262167 TUX262167 TUZ262167 UET262167 UEV262167 UOP262167 UOR262167 UYL262167 UYN262167 VIH262167 VIJ262167 VSD262167 VSF262167 WBZ262167 WCB262167 WLV262167 WLX262167 WVR262167 WVT262167 T327703 V327703 JF327703 JH327703 TB327703 TD327703 ACX327703 ACZ327703 AMT327703 AMV327703 AWP327703 AWR327703 BGL327703 BGN327703 BQH327703 BQJ327703 CAD327703 CAF327703 CJZ327703 CKB327703 CTV327703 CTX327703 DDR327703 DDT327703 DNN327703 DNP327703 DXJ327703 DXL327703 EHF327703 EHH327703 ERB327703 ERD327703 FAX327703 FAZ327703 FKT327703 FKV327703 FUP327703 FUR327703 GEL327703 GEN327703 GOH327703 GOJ327703 GYD327703 GYF327703 HHZ327703 HIB327703 HRV327703 HRX327703 IBR327703 IBT327703 ILN327703 ILP327703 IVJ327703 IVL327703 JFF327703 JFH327703 JPB327703 JPD327703 JYX327703 JYZ327703 KIT327703 KIV327703 KSP327703 KSR327703 LCL327703 LCN327703 LMH327703 LMJ327703 LWD327703 LWF327703 MFZ327703 MGB327703 MPV327703 MPX327703 MZR327703 MZT327703 NJN327703 NJP327703 NTJ327703 NTL327703 ODF327703 ODH327703 ONB327703 OND327703 OWX327703 OWZ327703 PGT327703 PGV327703 PQP327703 PQR327703 QAL327703 QAN327703 QKH327703 QKJ327703 QUD327703 QUF327703 RDZ327703 REB327703 RNV327703 RNX327703 RXR327703 RXT327703 SHN327703 SHP327703 SRJ327703 SRL327703 TBF327703 TBH327703 TLB327703 TLD327703 TUX327703 TUZ327703 UET327703 UEV327703 UOP327703 UOR327703 UYL327703 UYN327703 VIH327703 VIJ327703 VSD327703 VSF327703 WBZ327703 WCB327703 WLV327703 WLX327703 WVR327703 WVT327703 T393239 V393239 JF393239 JH393239 TB393239 TD393239 ACX393239 ACZ393239 AMT393239 AMV393239 AWP393239 AWR393239 BGL393239 BGN393239 BQH393239 BQJ393239 CAD393239 CAF393239 CJZ393239 CKB393239 CTV393239 CTX393239 DDR393239 DDT393239 DNN393239 DNP393239 DXJ393239 DXL393239 EHF393239 EHH393239 ERB393239 ERD393239 FAX393239 FAZ393239 FKT393239 FKV393239 FUP393239 FUR393239 GEL393239 GEN393239 GOH393239 GOJ393239 GYD393239 GYF393239 HHZ393239 HIB393239 HRV393239 HRX393239 IBR393239 IBT393239 ILN393239 ILP393239 IVJ393239 IVL393239 JFF393239 JFH393239 JPB393239 JPD393239 JYX393239 JYZ393239 KIT393239 KIV393239 KSP393239 KSR393239 LCL393239 LCN393239 LMH393239 LMJ393239 LWD393239 LWF393239 MFZ393239 MGB393239 MPV393239 MPX393239 MZR393239 MZT393239 NJN393239 NJP393239 NTJ393239 NTL393239 ODF393239 ODH393239 ONB393239 OND393239 OWX393239 OWZ393239 PGT393239 PGV393239 PQP393239 PQR393239 QAL393239 QAN393239 QKH393239 QKJ393239 QUD393239 QUF393239 RDZ393239 REB393239 RNV393239 RNX393239 RXR393239 RXT393239 SHN393239 SHP393239 SRJ393239 SRL393239 TBF393239 TBH393239 TLB393239 TLD393239 TUX393239 TUZ393239 UET393239 UEV393239 UOP393239 UOR393239 UYL393239 UYN393239 VIH393239 VIJ393239 VSD393239 VSF393239 WBZ393239 WCB393239 WLV393239 WLX393239 WVR393239 WVT393239 T458775 V458775 JF458775 JH458775 TB458775 TD458775 ACX458775 ACZ458775 AMT458775 AMV458775 AWP458775 AWR458775 BGL458775 BGN458775 BQH458775 BQJ458775 CAD458775 CAF458775 CJZ458775 CKB458775 CTV458775 CTX458775 DDR458775 DDT458775 DNN458775 DNP458775 DXJ458775 DXL458775 EHF458775 EHH458775 ERB458775 ERD458775 FAX458775 FAZ458775 FKT458775 FKV458775 FUP458775 FUR458775 GEL458775 GEN458775 GOH458775 GOJ458775 GYD458775 GYF458775 HHZ458775 HIB458775 HRV458775 HRX458775 IBR458775 IBT458775 ILN458775 ILP458775 IVJ458775 IVL458775 JFF458775 JFH458775 JPB458775 JPD458775 JYX458775 JYZ458775 KIT458775 KIV458775 KSP458775 KSR458775 LCL458775 LCN458775 LMH458775 LMJ458775 LWD458775 LWF458775 MFZ458775 MGB458775 MPV458775 MPX458775 MZR458775 MZT458775 NJN458775 NJP458775 NTJ458775 NTL458775 ODF458775 ODH458775 ONB458775 OND458775 OWX458775 OWZ458775 PGT458775 PGV458775 PQP458775 PQR458775 QAL458775 QAN458775 QKH458775 QKJ458775 QUD458775 QUF458775 RDZ458775 REB458775 RNV458775 RNX458775 RXR458775 RXT458775 SHN458775 SHP458775 SRJ458775 SRL458775 TBF458775 TBH458775 TLB458775 TLD458775 TUX458775 TUZ458775 UET458775 UEV458775 UOP458775 UOR458775 UYL458775 UYN458775 VIH458775 VIJ458775 VSD458775 VSF458775 WBZ458775 WCB458775 WLV458775 WLX458775 WVR458775 WVT458775"/>
    <dataValidation allowBlank="1" showInputMessage="1" showErrorMessage="1" prompt="Для выбора выполните двойной щелчок левой клавиши мыши по соответствующей ячейке." sqref="T524311 V524311 JF524311 JH524311 TB524311 TD524311 ACX524311 ACZ524311 AMT524311 AMV524311 AWP524311 AWR524311 BGL524311 BGN524311 BQH524311 BQJ524311 CAD524311 CAF524311 CJZ524311 CKB524311 CTV524311 CTX524311 DDR524311 DDT524311 DNN524311 DNP524311 DXJ524311 DXL524311 EHF524311 EHH524311 ERB524311 ERD524311 FAX524311 FAZ524311 FKT524311 FKV524311 FUP524311 FUR524311 GEL524311 GEN524311 GOH524311 GOJ524311 GYD524311 GYF524311 HHZ524311 HIB524311 HRV524311 HRX524311 IBR524311 IBT524311 ILN524311 ILP524311 IVJ524311 IVL524311 JFF524311 JFH524311 JPB524311 JPD524311 JYX524311 JYZ524311 KIT524311 KIV524311 KSP524311 KSR524311 LCL524311 LCN524311 LMH524311 LMJ524311 LWD524311 LWF524311 MFZ524311 MGB524311 MPV524311 MPX524311 MZR524311 MZT524311 NJN524311 NJP524311 NTJ524311 NTL524311 ODF524311 ODH524311 ONB524311 OND524311 OWX524311 OWZ524311 PGT524311 PGV524311 PQP524311 PQR524311 QAL524311 QAN524311 QKH524311 QKJ524311 QUD524311 QUF524311 RDZ524311 REB524311 RNV524311 RNX524311 RXR524311 RXT524311 SHN524311 SHP524311 SRJ524311 SRL524311 TBF524311 TBH524311 TLB524311 TLD524311 TUX524311 TUZ524311 UET524311 UEV524311 UOP524311 UOR524311 UYL524311 UYN524311 VIH524311 VIJ524311 VSD524311 VSF524311 WBZ524311 WCB524311 WLV524311 WLX524311 WVR524311 WVT524311 T589847 V589847 JF589847 JH589847 TB589847 TD589847 ACX589847 ACZ589847 AMT589847 AMV589847 AWP589847 AWR589847 BGL589847 BGN589847 BQH589847 BQJ589847 CAD589847 CAF589847 CJZ589847 CKB589847 CTV589847 CTX589847 DDR589847 DDT589847 DNN589847 DNP589847 DXJ589847 DXL589847 EHF589847 EHH589847 ERB589847 ERD589847 FAX589847 FAZ589847 FKT589847 FKV589847 FUP589847 FUR589847 GEL589847 GEN589847 GOH589847 GOJ589847 GYD589847 GYF589847 HHZ589847 HIB589847 HRV589847 HRX589847 IBR589847 IBT589847 ILN589847 ILP589847 IVJ589847 IVL589847 JFF589847 JFH589847 JPB589847 JPD589847 JYX589847 JYZ589847 KIT589847 KIV589847 KSP589847 KSR589847 LCL589847 LCN589847 LMH589847 LMJ589847 LWD589847 LWF589847 MFZ589847 MGB589847 MPV589847 MPX589847 MZR589847 MZT589847 NJN589847 NJP589847 NTJ589847 NTL589847 ODF589847 ODH589847 ONB589847 OND589847 OWX589847 OWZ589847 PGT589847 PGV589847 PQP589847 PQR589847 QAL589847 QAN589847 QKH589847 QKJ589847 QUD589847 QUF589847 RDZ589847 REB589847 RNV589847 RNX589847 RXR589847 RXT589847 SHN589847 SHP589847 SRJ589847 SRL589847 TBF589847 TBH589847 TLB589847 TLD589847 TUX589847 TUZ589847 UET589847 UEV589847 UOP589847 UOR589847 UYL589847 UYN589847 VIH589847 VIJ589847 VSD589847 VSF589847 WBZ589847 WCB589847 WLV589847 WLX589847 WVR589847 WVT589847 T655383 V655383 JF655383 JH655383 TB655383 TD655383 ACX655383 ACZ655383 AMT655383 AMV655383 AWP655383 AWR655383 BGL655383 BGN655383 BQH655383 BQJ655383 CAD655383 CAF655383 CJZ655383 CKB655383 CTV655383 CTX655383 DDR655383 DDT655383 DNN655383 DNP655383 DXJ655383 DXL655383 EHF655383 EHH655383 ERB655383 ERD655383 FAX655383 FAZ655383 FKT655383 FKV655383 FUP655383 FUR655383 GEL655383 GEN655383 GOH655383 GOJ655383 GYD655383 GYF655383 HHZ655383 HIB655383 HRV655383 HRX655383 IBR655383 IBT655383 ILN655383 ILP655383 IVJ655383 IVL655383 JFF655383 JFH655383 JPB655383 JPD655383 JYX655383 JYZ655383 KIT655383 KIV655383 KSP655383 KSR655383 LCL655383 LCN655383 LMH655383 LMJ655383 LWD655383 LWF655383 MFZ655383 MGB655383 MPV655383 MPX655383 MZR655383 MZT655383 NJN655383 NJP655383 NTJ655383 NTL655383 ODF655383 ODH655383 ONB655383 OND655383 OWX655383 OWZ655383 PGT655383 PGV655383 PQP655383 PQR655383 QAL655383 QAN655383 QKH655383 QKJ655383 QUD655383 QUF655383 RDZ655383 REB655383 RNV655383 RNX655383 RXR655383 RXT655383 SHN655383 SHP655383 SRJ655383 SRL655383 TBF655383 TBH655383 TLB655383 TLD655383 TUX655383 TUZ655383 UET655383 UEV655383 UOP655383 UOR655383 UYL655383 UYN655383 VIH655383 VIJ655383 VSD655383 VSF655383 WBZ655383 WCB655383 WLV655383 WLX655383 WVR655383 WVT655383 T720919 V720919 JF720919 JH720919 TB720919 TD720919 ACX720919 ACZ720919 AMT720919 AMV720919 AWP720919 AWR720919 BGL720919 BGN720919 BQH720919 BQJ720919 CAD720919 CAF720919 CJZ720919 CKB720919 CTV720919 CTX720919 DDR720919 DDT720919 DNN720919 DNP720919 DXJ720919 DXL720919 EHF720919 EHH720919 ERB720919 ERD720919 FAX720919 FAZ720919 FKT720919 FKV720919 FUP720919 FUR720919 GEL720919 GEN720919 GOH720919 GOJ720919 GYD720919 GYF720919 HHZ720919 HIB720919 HRV720919 HRX720919 IBR720919 IBT720919 ILN720919 ILP720919 IVJ720919 IVL720919 JFF720919 JFH720919 JPB720919 JPD720919 JYX720919 JYZ720919 KIT720919 KIV720919 KSP720919 KSR720919 LCL720919 LCN720919 LMH720919 LMJ720919 LWD720919 LWF720919 MFZ720919 MGB720919 MPV720919 MPX720919 MZR720919 MZT720919 NJN720919 NJP720919 NTJ720919 NTL720919 ODF720919 ODH720919 ONB720919 OND720919 OWX720919 OWZ720919 PGT720919 PGV720919 PQP720919 PQR720919 QAL720919 QAN720919 QKH720919 QKJ720919 QUD720919 QUF720919 RDZ720919 REB720919 RNV720919 RNX720919 RXR720919 RXT720919 SHN720919 SHP720919 SRJ720919 SRL720919 TBF720919 TBH720919 TLB720919 TLD720919 TUX720919 TUZ720919 UET720919 UEV720919 UOP720919 UOR720919 UYL720919 UYN720919 VIH720919 VIJ720919 VSD720919 VSF720919 WBZ720919 WCB720919 WLV720919 WLX720919 WVR720919 WVT720919 T786455 V786455 JF786455 JH786455 TB786455 TD786455 ACX786455 ACZ786455 AMT786455 AMV786455 AWP786455 AWR786455 BGL786455 BGN786455 BQH786455 BQJ786455 CAD786455 CAF786455 CJZ786455 CKB786455 CTV786455 CTX786455 DDR786455 DDT786455 DNN786455 DNP786455 DXJ786455 DXL786455 EHF786455 EHH786455 ERB786455 ERD786455 FAX786455 FAZ786455 FKT786455 FKV786455 FUP786455 FUR786455 GEL786455 GEN786455 GOH786455 GOJ786455 GYD786455 GYF786455 HHZ786455 HIB786455 HRV786455 HRX786455 IBR786455 IBT786455 ILN786455 ILP786455 IVJ786455 IVL786455 JFF786455 JFH786455 JPB786455 JPD786455 JYX786455 JYZ786455 KIT786455 KIV786455 KSP786455 KSR786455 LCL786455 LCN786455 LMH786455 LMJ786455 LWD786455 LWF786455 MFZ786455 MGB786455 MPV786455 MPX786455 MZR786455 MZT786455 NJN786455 NJP786455 NTJ786455 NTL786455 ODF786455 ODH786455 ONB786455 OND786455 OWX786455 OWZ786455 PGT786455 PGV786455 PQP786455 PQR786455 QAL786455 QAN786455 QKH786455 QKJ786455 QUD786455 QUF786455 RDZ786455 REB786455 RNV786455 RNX786455 RXR786455 RXT786455 SHN786455 SHP786455 SRJ786455 SRL786455 TBF786455 TBH786455 TLB786455 TLD786455 TUX786455 TUZ786455 UET786455 UEV786455 UOP786455 UOR786455 UYL786455 UYN786455 VIH786455 VIJ786455 VSD786455 VSF786455 WBZ786455 WCB786455 WLV786455 WLX786455 WVR786455 WVT786455 T851991 V851991 JF851991 JH851991 TB851991 TD851991 ACX851991 ACZ851991 AMT851991 AMV851991 AWP851991 AWR851991 BGL851991 BGN851991 BQH851991 BQJ851991 CAD851991 CAF851991 CJZ851991 CKB851991 CTV851991 CTX851991 DDR851991 DDT851991 DNN851991 DNP851991 DXJ851991 DXL851991 EHF851991 EHH851991 ERB851991 ERD851991 FAX851991 FAZ851991 FKT851991 FKV851991 FUP851991 FUR851991 GEL851991 GEN851991 GOH851991 GOJ851991 GYD851991 GYF851991 HHZ851991 HIB851991 HRV851991 HRX851991 IBR851991 IBT851991 ILN851991 ILP851991 IVJ851991 IVL851991 JFF851991 JFH851991 JPB851991 JPD851991 JYX851991 JYZ851991 KIT851991 KIV851991 KSP851991 KSR851991 LCL851991 LCN851991 LMH851991 LMJ851991 LWD851991 LWF851991 MFZ851991 MGB851991 MPV851991 MPX851991 MZR851991 MZT851991 NJN851991 NJP851991 NTJ851991 NTL851991 ODF851991 ODH851991 ONB851991 OND851991 OWX851991 OWZ851991 PGT851991 PGV851991 PQP851991 PQR851991 QAL851991 QAN851991 QKH851991 QKJ851991 QUD851991 QUF851991 RDZ851991 REB851991 RNV851991 RNX851991 RXR851991 RXT851991 SHN851991 SHP851991 SRJ851991 SRL851991 TBF851991 TBH851991 TLB851991 TLD851991 TUX851991 TUZ851991 UET851991 UEV851991 UOP851991 UOR851991 UYL851991 UYN851991 VIH851991 VIJ851991 VSD851991 VSF851991 WBZ851991 WCB851991 WLV851991 WLX851991 WVR851991 WVT851991 T917527 V917527 JF917527 JH917527 TB917527 TD917527 ACX917527 ACZ917527 AMT917527 AMV917527 AWP917527 AWR917527 BGL917527 BGN917527 BQH917527 BQJ917527 CAD917527 CAF917527 CJZ917527 CKB917527 CTV917527 CTX917527 DDR917527 DDT917527 DNN917527 DNP917527 DXJ917527 DXL917527 EHF917527 EHH917527 ERB917527 ERD917527 FAX917527 FAZ917527 FKT917527 FKV917527 FUP917527 FUR917527 GEL917527 GEN917527 GOH917527 GOJ917527 GYD917527 GYF917527 HHZ917527 HIB917527 HRV917527 HRX917527 IBR917527 IBT917527 ILN917527 ILP917527 IVJ917527 IVL917527 JFF917527 JFH917527 JPB917527 JPD917527 JYX917527 JYZ917527 KIT917527 KIV917527 KSP917527 KSR917527 LCL917527 LCN917527 LMH917527 LMJ917527 LWD917527 LWF917527 MFZ917527 MGB917527 MPV917527 MPX917527 MZR917527 MZT917527 NJN917527 NJP917527 NTJ917527 NTL917527 ODF917527 ODH917527 ONB917527 OND917527 OWX917527 OWZ917527 PGT917527 PGV917527 PQP917527 PQR917527 QAL917527 QAN917527 QKH917527 QKJ917527 QUD917527 QUF917527 RDZ917527 REB917527 RNV917527 RNX917527 RXR917527 RXT917527 SHN917527 SHP917527 SRJ917527 SRL917527 TBF917527 TBH917527 TLB917527 TLD917527 TUX917527 TUZ917527 UET917527 UEV917527 UOP917527 UOR917527 UYL917527 UYN917527 VIH917527 VIJ917527 VSD917527 VSF917527 WBZ917527 WCB917527 WLV917527 WLX917527 WVR917527 WVT917527 T983063 V983063 JF983063 JH983063 TB983063 TD983063 ACX983063 ACZ983063 AMT983063 AMV983063 AWP983063 AWR983063 BGL983063 BGN983063 BQH983063 BQJ983063 CAD983063 CAF983063 CJZ983063 CKB983063 CTV983063 CTX983063 DDR983063 DDT983063 DNN983063 DNP983063 DXJ983063 DXL983063 EHF983063 EHH983063 ERB983063 ERD983063 FAX983063 FAZ983063 FKT983063 FKV983063 FUP983063 FUR983063 GEL983063 GEN983063 GOH983063 GOJ983063 GYD983063 GYF983063 HHZ983063 HIB983063 HRV983063 HRX983063 IBR983063 IBT983063 ILN983063 ILP983063 IVJ983063 IVL983063 JFF983063 JFH983063 JPB983063 JPD983063 JYX983063 JYZ983063 KIT983063 KIV983063 KSP983063 KSR983063 LCL983063 LCN983063 LMH983063 LMJ983063 LWD983063 LWF983063 MFZ983063 MGB983063 MPV983063 MPX983063 MZR983063 MZT983063 NJN983063 NJP983063 NTJ983063 NTL983063 ODF983063 ODH983063 ONB983063 OND983063 OWX983063 OWZ983063 PGT983063 PGV983063 PQP983063 PQR983063 QAL983063 QAN983063 QKH983063 QKJ983063 QUD983063 QUF983063 RDZ983063 REB983063 RNV983063 RNX983063 RXR983063 RXT983063 SHN983063 SHP983063 SRJ983063 SRL983063 TBF983063 TBH983063 TLB983063 TLD983063 TUX983063 TUZ983063 UET983063 UEV983063 UOP983063 UOR983063 UYL983063 UYN983063 VIH983063 VIJ983063 VSD983063 VSF983063 WBZ983063 WCB983063 WLV983063 WLX983063 WVR983063 WVT98306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WVV19:WVV24 O23 JA23 SW23 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X524307:X524312">
      <formula1>900</formula1>
    </dataValidation>
    <dataValidation type="textLength" operator="lessThanOrEqual" allowBlank="1" showInputMessage="1" showErrorMessage="1" errorTitle="Ошибка" error="Допускается ввод не более 900 символов!" sqref="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983059:WVV983064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a8297cf-2a8c-41d1-8298-7b0ab6a37f0d}">
  <sheetPr codeName="List05_11">
    <tabColor theme="0" tint="-0.249970003962517"/>
  </sheetPr>
  <dimension ref="A1:T15"/>
  <sheetViews>
    <sheetView showGridLines="0" workbookViewId="0" topLeftCell="E1">
      <selection pane="topLeft" activeCell="A1" sqref="A1"/>
    </sheetView>
  </sheetViews>
  <sheetFormatPr defaultColWidth="10.5736607142857" defaultRowHeight="14.25"/>
  <cols>
    <col min="1" max="1" width="3.71428571428571" style="1023" hidden="1" customWidth="1"/>
    <col min="2" max="4" width="3.71428571428571" style="1020" hidden="1" customWidth="1"/>
    <col min="5" max="5" width="3.71428571428571" style="1003" customWidth="1"/>
    <col min="6" max="6" width="9.71428571428571" style="996" customWidth="1"/>
    <col min="7" max="7" width="37.7142857142857" style="996" customWidth="1"/>
    <col min="8" max="8" width="66.8571428571429" style="996" customWidth="1"/>
    <col min="9" max="9" width="115.714285714286" style="996" customWidth="1"/>
    <col min="10" max="11" width="10.5714285714286" style="1020"/>
    <col min="12" max="12" width="11.1428571428571" style="1020" customWidth="1"/>
    <col min="13" max="20" width="10.5714285714286" style="1020"/>
    <col min="21" max="16384" width="10.5714285714286" style="996"/>
  </cols>
  <sheetData>
    <row r="1" spans="1:1" ht="3" customHeight="1">
      <c r="A1" s="1023" t="s">
        <v>204</v>
      </c>
    </row>
    <row r="2" spans="6:9" ht="22.5">
      <c r="F2" s="1151" t="s">
        <v>447</v>
      </c>
      <c r="G2" s="1152"/>
      <c r="H2" s="1153"/>
      <c r="I2" s="1057"/>
    </row>
    <row r="3" ht="3" customHeight="1"/>
    <row r="4" spans="1:20" s="1017" customFormat="1" ht="11.25">
      <c r="A4" s="1022"/>
      <c r="B4" s="1022"/>
      <c r="C4" s="1022"/>
      <c r="D4" s="1022"/>
      <c r="F4" s="1118" t="s">
        <v>422</v>
      </c>
      <c r="G4" s="1118"/>
      <c r="H4" s="1118"/>
      <c r="I4" s="1154" t="s">
        <v>423</v>
      </c>
      <c r="J4" s="1022"/>
      <c r="K4" s="1022"/>
      <c r="L4" s="1022"/>
      <c r="M4" s="1022"/>
      <c r="N4" s="1022"/>
      <c r="O4" s="1022"/>
      <c r="P4" s="1022"/>
      <c r="Q4" s="1022"/>
      <c r="R4" s="1022"/>
      <c r="S4" s="1022"/>
      <c r="T4" s="1022"/>
    </row>
    <row r="5" spans="1:20" s="1017" customFormat="1" ht="11.25" customHeight="1">
      <c r="A5" s="1022"/>
      <c r="B5" s="1022"/>
      <c r="C5" s="1022"/>
      <c r="D5" s="1022"/>
      <c r="F5" s="1034" t="s">
        <v>87</v>
      </c>
      <c r="G5" s="1047" t="s">
        <v>425</v>
      </c>
      <c r="H5" s="1033" t="s">
        <v>416</v>
      </c>
      <c r="I5" s="1154"/>
      <c r="J5" s="1022"/>
      <c r="K5" s="1022"/>
      <c r="L5" s="1022"/>
      <c r="M5" s="1022"/>
      <c r="N5" s="1022"/>
      <c r="O5" s="1022"/>
      <c r="P5" s="1022"/>
      <c r="Q5" s="1022"/>
      <c r="R5" s="1022"/>
      <c r="S5" s="1022"/>
      <c r="T5" s="1022"/>
    </row>
    <row r="6" spans="1:20" s="1017" customFormat="1" ht="12" customHeight="1">
      <c r="A6" s="1022"/>
      <c r="B6" s="1022"/>
      <c r="C6" s="1022"/>
      <c r="D6" s="1022"/>
      <c r="F6" s="1035" t="s">
        <v>88</v>
      </c>
      <c r="G6" s="1037">
        <v>2</v>
      </c>
      <c r="H6" s="1038">
        <v>3</v>
      </c>
      <c r="I6" s="1036">
        <v>4</v>
      </c>
      <c r="J6" s="1022">
        <v>4</v>
      </c>
      <c r="K6" s="1022"/>
      <c r="L6" s="1022"/>
      <c r="M6" s="1022"/>
      <c r="N6" s="1022"/>
      <c r="O6" s="1022"/>
      <c r="P6" s="1022"/>
      <c r="Q6" s="1022"/>
      <c r="R6" s="1022"/>
      <c r="S6" s="1022"/>
      <c r="T6" s="1022"/>
    </row>
    <row r="7" spans="1:20" s="1017" customFormat="1" ht="18.75">
      <c r="A7" s="1022"/>
      <c r="B7" s="1022"/>
      <c r="C7" s="1022"/>
      <c r="D7" s="1022"/>
      <c r="F7" s="1044">
        <v>1</v>
      </c>
      <c r="G7" s="1053" t="s">
        <v>448</v>
      </c>
      <c r="H7" s="1032" t="str">
        <f>IF(dateCh="","",dateCh)</f>
        <v>02.05.2023</v>
      </c>
      <c r="I7" s="1018" t="s">
        <v>449</v>
      </c>
      <c r="J7" s="1043"/>
      <c r="K7" s="1022"/>
      <c r="L7" s="1022"/>
      <c r="M7" s="1022"/>
      <c r="N7" s="1022"/>
      <c r="O7" s="1022"/>
      <c r="P7" s="1022"/>
      <c r="Q7" s="1022"/>
      <c r="R7" s="1022"/>
      <c r="S7" s="1022"/>
      <c r="T7" s="1022"/>
    </row>
    <row r="8" spans="1:20" s="1017" customFormat="1" ht="45">
      <c r="A8" s="1155">
        <v>1</v>
      </c>
      <c r="B8" s="1022"/>
      <c r="C8" s="1022"/>
      <c r="D8" s="1022"/>
      <c r="F8" s="1044" t="str">
        <f>"2."&amp;mergeValue(A8)</f>
        <v>2.1</v>
      </c>
      <c r="G8" s="1053" t="s">
        <v>450</v>
      </c>
      <c r="H8" s="1032" t="str">
        <f>IF('Перечень тарифов'!R21="","наименование отсутствует",""&amp;'Перечень тарифов'!R21&amp;"")</f>
        <v>наименование отсутствует</v>
      </c>
      <c r="I8" s="1018" t="s">
        <v>538</v>
      </c>
      <c r="J8" s="1043"/>
      <c r="K8" s="1022"/>
      <c r="L8" s="1022"/>
      <c r="M8" s="1022"/>
      <c r="N8" s="1022"/>
      <c r="O8" s="1022"/>
      <c r="P8" s="1022"/>
      <c r="Q8" s="1022"/>
      <c r="R8" s="1022"/>
      <c r="S8" s="1022"/>
      <c r="T8" s="1022"/>
    </row>
    <row r="9" spans="1:20" s="1017" customFormat="1" ht="22.5">
      <c r="A9" s="1155"/>
      <c r="B9" s="1022"/>
      <c r="C9" s="1022"/>
      <c r="D9" s="1022"/>
      <c r="F9" s="1044" t="str">
        <f>"3."&amp;mergeValue(A9)</f>
        <v>3.1</v>
      </c>
      <c r="G9" s="1053" t="s">
        <v>451</v>
      </c>
      <c r="H9" s="1032" t="str">
        <f>IF('Перечень тарифов'!F21="","наименование отсутствует",""&amp;'Перечень тарифов'!F21&amp;"")</f>
        <v>Производство. Теплоноситель; Передача. Теплоноситель; Сбыт. Теплоноситель</v>
      </c>
      <c r="I9" s="1018" t="s">
        <v>537</v>
      </c>
      <c r="J9" s="1043"/>
      <c r="K9" s="1022"/>
      <c r="L9" s="1022"/>
      <c r="M9" s="1022"/>
      <c r="N9" s="1022"/>
      <c r="O9" s="1022"/>
      <c r="P9" s="1022"/>
      <c r="Q9" s="1022"/>
      <c r="R9" s="1022"/>
      <c r="S9" s="1022"/>
      <c r="T9" s="1022"/>
    </row>
    <row r="10" spans="1:20" s="1017" customFormat="1" ht="22.5">
      <c r="A10" s="1155"/>
      <c r="B10" s="1022"/>
      <c r="C10" s="1022"/>
      <c r="D10" s="1022"/>
      <c r="F10" s="1044" t="str">
        <f>"4."&amp;mergeValue(A10)</f>
        <v>4.1</v>
      </c>
      <c r="G10" s="1053" t="s">
        <v>452</v>
      </c>
      <c r="H10" s="1033" t="s">
        <v>426</v>
      </c>
      <c r="I10" s="1018"/>
      <c r="J10" s="1043"/>
      <c r="K10" s="1022"/>
      <c r="L10" s="1022"/>
      <c r="M10" s="1022"/>
      <c r="N10" s="1022"/>
      <c r="O10" s="1022"/>
      <c r="P10" s="1022"/>
      <c r="Q10" s="1022"/>
      <c r="R10" s="1022"/>
      <c r="S10" s="1022"/>
      <c r="T10" s="1022"/>
    </row>
    <row r="11" spans="1:20" s="1017" customFormat="1" ht="18.75">
      <c r="A11" s="1155"/>
      <c r="B11" s="1155">
        <v>1</v>
      </c>
      <c r="C11" s="1049"/>
      <c r="D11" s="1049"/>
      <c r="F11" s="1044" t="str">
        <f>"4."&amp;mergeValue(A11)&amp;"."&amp;mergeValue(B11)</f>
        <v>4.1.1</v>
      </c>
      <c r="G11" s="1039" t="s">
        <v>540</v>
      </c>
      <c r="H11" s="1032" t="str">
        <f>IF(region_name="","",region_name)</f>
        <v>Свердловская область</v>
      </c>
      <c r="I11" s="1018" t="s">
        <v>455</v>
      </c>
      <c r="J11" s="1043"/>
      <c r="K11" s="1022"/>
      <c r="L11" s="1022"/>
      <c r="M11" s="1022"/>
      <c r="N11" s="1022"/>
      <c r="O11" s="1022"/>
      <c r="P11" s="1022"/>
      <c r="Q11" s="1022"/>
      <c r="R11" s="1022"/>
      <c r="S11" s="1022"/>
      <c r="T11" s="1022"/>
    </row>
    <row r="12" spans="1:20" s="1017" customFormat="1" ht="22.5">
      <c r="A12" s="1155"/>
      <c r="B12" s="1155"/>
      <c r="C12" s="1155">
        <v>1</v>
      </c>
      <c r="D12" s="1049"/>
      <c r="F12" s="1044" t="str">
        <f>"4."&amp;mergeValue(A12)&amp;"."&amp;mergeValue(B12)&amp;"."&amp;mergeValue(C12)</f>
        <v>4.1.1.1</v>
      </c>
      <c r="G12" s="1048" t="s">
        <v>453</v>
      </c>
      <c r="H12" s="1032" t="e">
        <f>IF(#REF!="","",""&amp;#REF!&amp;"")</f>
        <v>#REF!</v>
      </c>
      <c r="I12" s="1018" t="s">
        <v>456</v>
      </c>
      <c r="J12" s="1043"/>
      <c r="K12" s="1022"/>
      <c r="L12" s="1022"/>
      <c r="M12" s="1022"/>
      <c r="N12" s="1022"/>
      <c r="O12" s="1022"/>
      <c r="P12" s="1022"/>
      <c r="Q12" s="1022"/>
      <c r="R12" s="1022"/>
      <c r="S12" s="1022"/>
      <c r="T12" s="1022"/>
    </row>
    <row r="13" spans="1:20" s="1017" customFormat="1" ht="56.25">
      <c r="A13" s="1155"/>
      <c r="B13" s="1155"/>
      <c r="C13" s="1155"/>
      <c r="D13" s="1049">
        <v>1</v>
      </c>
      <c r="F13" s="1044" t="str">
        <f>"4."&amp;mergeValue(A13)&amp;"."&amp;mergeValue(B13)&amp;"."&amp;mergeValue(C13)&amp;"."&amp;mergeValue(D13)</f>
        <v>4.1.1.1.1</v>
      </c>
      <c r="G13" s="1056" t="s">
        <v>454</v>
      </c>
      <c r="H13" s="1032" t="e">
        <f>IF(#REF!="","",""&amp;#REF!&amp;"")</f>
        <v>#REF!</v>
      </c>
      <c r="I13" s="1101" t="s">
        <v>539</v>
      </c>
      <c r="J13" s="1043"/>
      <c r="K13" s="1022"/>
      <c r="L13" s="1022"/>
      <c r="M13" s="1022"/>
      <c r="N13" s="1022"/>
      <c r="O13" s="1022"/>
      <c r="P13" s="1022"/>
      <c r="Q13" s="1022"/>
      <c r="R13" s="1022"/>
      <c r="S13" s="1022"/>
      <c r="T13" s="1022"/>
    </row>
    <row r="14" spans="1:20" s="1041" customFormat="1" ht="3" customHeight="1">
      <c r="A14" s="1042"/>
      <c r="B14" s="1042"/>
      <c r="C14" s="1042"/>
      <c r="D14" s="1042"/>
      <c r="F14" s="1040"/>
      <c r="G14" s="1054"/>
      <c r="H14" s="1055"/>
      <c r="I14" s="1025"/>
      <c r="J14" s="1042"/>
      <c r="K14" s="1042"/>
      <c r="L14" s="1042"/>
      <c r="M14" s="1042"/>
      <c r="N14" s="1042"/>
      <c r="O14" s="1042"/>
      <c r="P14" s="1042"/>
      <c r="Q14" s="1042"/>
      <c r="R14" s="1042"/>
      <c r="S14" s="1042"/>
      <c r="T14" s="1042"/>
    </row>
    <row r="15" spans="1:20" s="1041" customFormat="1" ht="15" customHeight="1">
      <c r="A15" s="1042"/>
      <c r="B15" s="1042"/>
      <c r="C15" s="1042"/>
      <c r="D15" s="1042"/>
      <c r="F15" s="1040"/>
      <c r="G15" s="1150" t="s">
        <v>541</v>
      </c>
      <c r="H15" s="1150"/>
      <c r="I15" s="1025"/>
      <c r="J15" s="1042"/>
      <c r="K15" s="1042"/>
      <c r="L15" s="1042"/>
      <c r="M15" s="1042"/>
      <c r="N15" s="1042"/>
      <c r="O15" s="1042"/>
      <c r="P15" s="1042"/>
      <c r="Q15" s="1042"/>
      <c r="R15" s="1042"/>
      <c r="S15" s="1042"/>
      <c r="T15" s="1042"/>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b0cfdfd-87c1-4ee6-9d08-b1477c8a4c3f}">
  <sheetPr codeName="List13">
    <tabColor rgb="FFEAEBEE"/>
    <pageSetUpPr fitToPage="1"/>
  </sheetPr>
  <dimension ref="A1:Q15"/>
  <sheetViews>
    <sheetView showGridLines="0" workbookViewId="0" topLeftCell="C4">
      <selection pane="topLeft" activeCell="A1" sqref="A1"/>
    </sheetView>
  </sheetViews>
  <sheetFormatPr defaultColWidth="10.5736607142857" defaultRowHeight="14.25"/>
  <cols>
    <col min="1" max="1" width="9.14285714285714" style="1004" hidden="1" customWidth="1"/>
    <col min="2" max="2" width="9.14285714285714" style="1015" hidden="1" customWidth="1"/>
    <col min="3" max="3" width="3.71428571428571" style="1003" customWidth="1"/>
    <col min="4" max="4" width="6.28571428571429" style="996" customWidth="1"/>
    <col min="5" max="5" width="64.1428571428571" style="996" customWidth="1"/>
    <col min="6" max="7" width="35.7142857142857" style="996" customWidth="1"/>
    <col min="8" max="8" width="115.714285714286" style="996" customWidth="1"/>
    <col min="9" max="9" width="10.5714285714286" style="996"/>
    <col min="10" max="11" width="10.5714285714286" style="1021"/>
    <col min="12" max="16384" width="10.5714285714286" style="996"/>
  </cols>
  <sheetData>
    <row r="1" spans="14:17" ht="14.25" hidden="1">
      <c r="N1" s="1070"/>
      <c r="O1" s="1070"/>
      <c r="Q1" s="1070"/>
    </row>
    <row r="2" ht="14.25" hidden="1"/>
    <row r="3" ht="14.25" hidden="1"/>
    <row r="4" spans="3:8" ht="3" customHeight="1">
      <c r="C4" s="1002"/>
      <c r="D4" s="997"/>
      <c r="E4" s="997"/>
      <c r="F4" s="997"/>
      <c r="G4" s="1061"/>
      <c r="H4" s="1061"/>
    </row>
    <row r="5" spans="3:8" ht="26.1" customHeight="1">
      <c r="C5" s="1002"/>
      <c r="D5" s="1172" t="s">
        <v>664</v>
      </c>
      <c r="E5" s="1172"/>
      <c r="F5" s="1172"/>
      <c r="G5" s="1172"/>
      <c r="H5" s="1058"/>
    </row>
    <row r="6" spans="3:8" ht="3" customHeight="1">
      <c r="C6" s="1002"/>
      <c r="D6" s="997"/>
      <c r="E6" s="1062"/>
      <c r="F6" s="1062"/>
      <c r="G6" s="1001"/>
      <c r="H6" s="1063"/>
    </row>
    <row r="7" spans="3:8" ht="14.25">
      <c r="C7" s="1002"/>
      <c r="D7" s="1186" t="s">
        <v>422</v>
      </c>
      <c r="E7" s="1186"/>
      <c r="F7" s="1186"/>
      <c r="G7" s="1186"/>
      <c r="H7" s="1225" t="s">
        <v>423</v>
      </c>
    </row>
    <row r="8" spans="3:8" ht="14.25">
      <c r="C8" s="1002"/>
      <c r="D8" s="1006" t="s">
        <v>87</v>
      </c>
      <c r="E8" s="1007" t="s">
        <v>425</v>
      </c>
      <c r="F8" s="1007" t="s">
        <v>416</v>
      </c>
      <c r="G8" s="1007" t="s">
        <v>424</v>
      </c>
      <c r="H8" s="1225"/>
    </row>
    <row r="9" spans="3:8" ht="12" customHeight="1">
      <c r="C9" s="1002"/>
      <c r="D9" s="998" t="s">
        <v>88</v>
      </c>
      <c r="E9" s="998" t="s">
        <v>47</v>
      </c>
      <c r="F9" s="998" t="s">
        <v>48</v>
      </c>
      <c r="G9" s="998" t="s">
        <v>49</v>
      </c>
      <c r="H9" s="998" t="s">
        <v>64</v>
      </c>
    </row>
    <row r="10" spans="1:8" ht="21" customHeight="1">
      <c r="A10" s="1026"/>
      <c r="C10" s="1002"/>
      <c r="D10" s="1016" t="s">
        <v>88</v>
      </c>
      <c r="E10" s="1071" t="s">
        <v>667</v>
      </c>
      <c r="F10" s="1051"/>
      <c r="G10" s="1031"/>
      <c r="H10" s="1175" t="s">
        <v>669</v>
      </c>
    </row>
    <row r="11" spans="1:8" ht="21" customHeight="1">
      <c r="A11" s="1026"/>
      <c r="C11" s="1002"/>
      <c r="D11" s="1016" t="s">
        <v>47</v>
      </c>
      <c r="E11" s="1071" t="s">
        <v>668</v>
      </c>
      <c r="F11" s="1051"/>
      <c r="G11" s="1031"/>
      <c r="H11" s="1176"/>
    </row>
    <row r="12" spans="1:11" ht="21" customHeight="1">
      <c r="A12" s="1005"/>
      <c r="C12" s="1000"/>
      <c r="D12" s="1016" t="s">
        <v>48</v>
      </c>
      <c r="E12" s="1071" t="s">
        <v>651</v>
      </c>
      <c r="F12" s="1051"/>
      <c r="G12" s="1031"/>
      <c r="H12" s="1176"/>
      <c r="I12" s="1021"/>
      <c r="K12" s="996"/>
    </row>
    <row r="13" spans="1:11" ht="21" customHeight="1">
      <c r="A13" s="1005"/>
      <c r="C13" s="1000"/>
      <c r="D13" s="1016" t="s">
        <v>49</v>
      </c>
      <c r="E13" s="1071" t="s">
        <v>652</v>
      </c>
      <c r="F13" s="1051"/>
      <c r="G13" s="1031"/>
      <c r="H13" s="1176"/>
      <c r="I13" s="1021"/>
      <c r="K13" s="996"/>
    </row>
    <row r="14" spans="1:8" ht="15" customHeight="1">
      <c r="A14" s="1026"/>
      <c r="C14" s="1002"/>
      <c r="D14" s="1008"/>
      <c r="E14" s="1073" t="s">
        <v>312</v>
      </c>
      <c r="F14" s="1068"/>
      <c r="G14" s="1066"/>
      <c r="H14" s="1177"/>
    </row>
    <row r="15" spans="4:8" ht="14.25">
      <c r="D15" s="1075"/>
      <c r="E15" s="1075"/>
      <c r="F15" s="1075"/>
      <c r="G15" s="1075"/>
      <c r="H15" s="1075"/>
    </row>
  </sheetData>
  <sheetProtection password="FA9C" sheet="1" objects="1" scenarios="1" formatColumns="0" formatRows="0"/>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F10:F13 H10 E13">
      <formula1>900</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errorTitle="Ошибка" error="Допускается ввод не более 900 символов!" sqref="G10:G13">
      <formula1>900</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d8707c7-2f90-4ff0-8b7e-35655e807fe1}">
  <sheetPr codeName="List00">
    <tabColor rgb="FFCCCCFF"/>
  </sheetPr>
  <dimension ref="A1:L54"/>
  <sheetViews>
    <sheetView showGridLines="0" workbookViewId="0" topLeftCell="D20">
      <selection pane="topLeft" activeCell="E44" sqref="E44"/>
    </sheetView>
  </sheetViews>
  <sheetFormatPr defaultColWidth="9.14285714285714" defaultRowHeight="11.25"/>
  <cols>
    <col min="1" max="1" width="10.7142857142857" style="157" hidden="1" customWidth="1"/>
    <col min="2" max="2" width="10.7142857142857" style="59" hidden="1" customWidth="1"/>
    <col min="3" max="3" width="3.71428571428571" style="19" hidden="1" customWidth="1"/>
    <col min="4" max="4" width="1.71428571428571" style="22" customWidth="1"/>
    <col min="5" max="5" width="55.2857142857143" style="22" customWidth="1"/>
    <col min="6" max="6" width="50.7142857142857" style="22" customWidth="1"/>
    <col min="7" max="7" width="3.71428571428571" style="21" customWidth="1"/>
    <col min="8" max="8" width="9.14285714285714" style="22"/>
    <col min="9" max="9" width="9.14285714285714" style="51"/>
    <col min="10" max="10" width="30" style="22" customWidth="1"/>
    <col min="11" max="16384" width="9.14285714285714" style="22"/>
  </cols>
  <sheetData>
    <row r="1" spans="1:9" s="294" customFormat="1" ht="3" customHeight="1">
      <c r="A1" s="292"/>
      <c r="B1" s="293"/>
      <c r="F1" s="294">
        <v>26479520</v>
      </c>
      <c r="G1" s="295"/>
      <c r="I1" s="295"/>
    </row>
    <row r="2" spans="1:12" s="18" customFormat="1" ht="14.25">
      <c r="A2" s="156"/>
      <c r="B2" s="59"/>
      <c r="E2" s="300" t="str">
        <f>"Код шаблона: "&amp;GetCode()</f>
        <v>Код шаблона: FAS.JKH.OPEN.INFO.REQUEST.WARM</v>
      </c>
      <c r="F2" s="337"/>
      <c r="G2" s="299"/>
      <c r="H2" s="299"/>
      <c r="I2" s="299"/>
      <c r="J2" s="299"/>
      <c r="K2" s="299"/>
      <c r="L2" s="299"/>
    </row>
    <row r="3" spans="5:12" ht="14.25">
      <c r="E3" s="301" t="str">
        <f>"Версия "&amp;GetVersion()</f>
        <v>Версия 1.0.2</v>
      </c>
      <c r="F3" s="337"/>
      <c r="G3" s="40"/>
      <c r="H3" s="40"/>
      <c r="I3" s="40"/>
      <c r="J3" s="40"/>
      <c r="K3" s="40"/>
      <c r="L3" s="195"/>
    </row>
    <row r="4" spans="1:9" s="279" customFormat="1" ht="6">
      <c r="A4" s="273"/>
      <c r="B4" s="274"/>
      <c r="C4" s="275"/>
      <c r="D4" s="276"/>
      <c r="E4" s="296"/>
      <c r="F4" s="297"/>
      <c r="G4" s="298"/>
      <c r="I4" s="280"/>
    </row>
    <row r="5" spans="4:10" ht="39" customHeight="1">
      <c r="D5" s="23"/>
      <c r="E5" s="1112" t="s">
        <v>724</v>
      </c>
      <c r="F5" s="1113"/>
      <c r="G5" s="333"/>
      <c r="J5" s="230"/>
    </row>
    <row r="6" spans="1:9" s="279" customFormat="1" ht="6">
      <c r="A6" s="273"/>
      <c r="B6" s="274"/>
      <c r="C6" s="275"/>
      <c r="D6" s="276"/>
      <c r="E6" s="281"/>
      <c r="F6" s="282"/>
      <c r="G6" s="283"/>
      <c r="I6" s="280"/>
    </row>
    <row r="7" spans="4:7" ht="27">
      <c r="D7" s="23"/>
      <c r="E7" s="24" t="s">
        <v>50</v>
      </c>
      <c r="F7" s="249" t="s">
        <v>150</v>
      </c>
      <c r="G7" s="291"/>
    </row>
    <row r="8" spans="1:9" s="279" customFormat="1" ht="6">
      <c r="A8" s="273"/>
      <c r="B8" s="274"/>
      <c r="C8" s="275"/>
      <c r="D8" s="276"/>
      <c r="E8" s="277"/>
      <c r="F8" s="278"/>
      <c r="G8" s="276"/>
      <c r="I8" s="280"/>
    </row>
    <row r="9" spans="4:7" ht="27">
      <c r="D9" s="23"/>
      <c r="E9" s="24" t="s">
        <v>433</v>
      </c>
      <c r="F9" s="267" t="s">
        <v>81</v>
      </c>
      <c r="G9" s="290"/>
    </row>
    <row r="10" spans="1:9" s="279" customFormat="1" ht="6">
      <c r="A10" s="284"/>
      <c r="B10" s="274"/>
      <c r="C10" s="275"/>
      <c r="D10" s="285"/>
      <c r="E10" s="281"/>
      <c r="F10" s="286"/>
      <c r="G10" s="287"/>
      <c r="I10" s="280"/>
    </row>
    <row r="11" spans="1:7" ht="27">
      <c r="A11" s="159"/>
      <c r="D11" s="23"/>
      <c r="E11" s="52" t="s">
        <v>431</v>
      </c>
      <c r="F11" s="1108" t="s">
        <v>937</v>
      </c>
      <c r="G11" s="288"/>
    </row>
    <row r="12" spans="4:7" ht="27">
      <c r="D12" s="23"/>
      <c r="E12" s="52" t="s">
        <v>432</v>
      </c>
      <c r="F12" s="1108" t="s">
        <v>938</v>
      </c>
      <c r="G12" s="290"/>
    </row>
    <row r="13" spans="1:9" s="279" customFormat="1" ht="6">
      <c r="A13" s="284"/>
      <c r="B13" s="274"/>
      <c r="C13" s="275"/>
      <c r="D13" s="285"/>
      <c r="E13" s="281"/>
      <c r="F13" s="286"/>
      <c r="G13" s="287"/>
      <c r="I13" s="280"/>
    </row>
    <row r="14" spans="4:7" ht="27">
      <c r="D14" s="23"/>
      <c r="E14" s="52" t="s">
        <v>352</v>
      </c>
      <c r="F14" s="1083" t="s">
        <v>40</v>
      </c>
      <c r="G14" s="290"/>
    </row>
    <row r="15" spans="4:7" ht="27" hidden="1">
      <c r="D15" s="23"/>
      <c r="E15" s="52" t="s">
        <v>283</v>
      </c>
      <c r="F15" s="250" t="s">
        <v>731</v>
      </c>
      <c r="G15" s="290"/>
    </row>
    <row r="16" spans="4:7" ht="27" hidden="1">
      <c r="D16" s="23"/>
      <c r="E16" s="52" t="s">
        <v>543</v>
      </c>
      <c r="F16" s="250"/>
      <c r="G16" s="290"/>
    </row>
    <row r="17" spans="4:7" ht="19.5">
      <c r="D17" s="23"/>
      <c r="E17" s="24"/>
      <c r="F17" s="976" t="s">
        <v>648</v>
      </c>
      <c r="G17" s="20"/>
    </row>
    <row r="18" spans="1:9" s="975" customFormat="1" ht="5.25" hidden="1">
      <c r="A18" s="972"/>
      <c r="B18" s="970"/>
      <c r="C18" s="973"/>
      <c r="D18" s="974"/>
      <c r="E18" s="968"/>
      <c r="F18" s="967"/>
      <c r="G18" s="974"/>
      <c r="I18" s="971"/>
    </row>
    <row r="19" spans="4:7" ht="27">
      <c r="D19" s="23"/>
      <c r="E19" s="969" t="s">
        <v>646</v>
      </c>
      <c r="F19" s="1084" t="s">
        <v>2999</v>
      </c>
      <c r="G19" s="290"/>
    </row>
    <row r="20" spans="4:7" ht="27">
      <c r="D20" s="23"/>
      <c r="E20" s="969" t="s">
        <v>647</v>
      </c>
      <c r="F20" s="1083" t="s">
        <v>2998</v>
      </c>
      <c r="G20" s="290"/>
    </row>
    <row r="21" spans="1:9" s="975" customFormat="1" ht="5.25" hidden="1">
      <c r="A21" s="972"/>
      <c r="B21" s="970"/>
      <c r="C21" s="973"/>
      <c r="D21" s="974"/>
      <c r="E21" s="968"/>
      <c r="F21" s="967"/>
      <c r="G21" s="974"/>
      <c r="I21" s="971"/>
    </row>
    <row r="22" spans="4:7" ht="19.5" hidden="1">
      <c r="D22" s="23"/>
      <c r="E22" s="24"/>
      <c r="F22" s="340" t="s">
        <v>550</v>
      </c>
      <c r="G22" s="20"/>
    </row>
    <row r="23" spans="1:9" s="992" customFormat="1" ht="5.25" hidden="1">
      <c r="A23" s="989"/>
      <c r="B23" s="987"/>
      <c r="C23" s="990"/>
      <c r="D23" s="991"/>
      <c r="E23" s="968"/>
      <c r="F23" s="967"/>
      <c r="G23" s="991"/>
      <c r="I23" s="988"/>
    </row>
    <row r="24" spans="4:7" ht="27" hidden="1">
      <c r="D24" s="23"/>
      <c r="E24" s="977" t="s">
        <v>649</v>
      </c>
      <c r="F24" s="250"/>
      <c r="G24" s="290"/>
    </row>
    <row r="25" spans="4:7" ht="27" hidden="1">
      <c r="D25" s="23"/>
      <c r="E25" s="977" t="s">
        <v>650</v>
      </c>
      <c r="F25" s="252"/>
      <c r="G25" s="290"/>
    </row>
    <row r="26" spans="1:9" s="992" customFormat="1" ht="5.25" hidden="1">
      <c r="A26" s="989"/>
      <c r="B26" s="987"/>
      <c r="C26" s="990"/>
      <c r="D26" s="991"/>
      <c r="E26" s="968"/>
      <c r="F26" s="967"/>
      <c r="G26" s="991"/>
      <c r="I26" s="988"/>
    </row>
    <row r="27" spans="1:9" s="279" customFormat="1" ht="35.1" customHeight="1">
      <c r="A27" s="284"/>
      <c r="B27" s="274"/>
      <c r="C27" s="275"/>
      <c r="D27" s="285"/>
      <c r="E27" s="281"/>
      <c r="F27" s="286"/>
      <c r="G27" s="287"/>
      <c r="I27" s="280"/>
    </row>
    <row r="28" spans="4:7" ht="27">
      <c r="D28" s="23"/>
      <c r="E28" s="52" t="s">
        <v>165</v>
      </c>
      <c r="F28" s="267" t="s">
        <v>81</v>
      </c>
      <c r="G28" s="290"/>
    </row>
    <row r="29" spans="3:7" ht="27">
      <c r="C29" s="27"/>
      <c r="D29" s="28"/>
      <c r="E29" s="29" t="s">
        <v>75</v>
      </c>
      <c r="F29" s="251" t="s">
        <v>1277</v>
      </c>
      <c r="G29" s="289"/>
    </row>
    <row r="30" spans="3:7" ht="27" hidden="1">
      <c r="C30" s="27"/>
      <c r="D30" s="28"/>
      <c r="E30" s="48" t="s">
        <v>197</v>
      </c>
      <c r="F30" s="252"/>
      <c r="G30" s="289"/>
    </row>
    <row r="31" spans="3:7" ht="27">
      <c r="C31" s="27"/>
      <c r="D31" s="28"/>
      <c r="E31" s="29" t="s">
        <v>51</v>
      </c>
      <c r="F31" s="251" t="s">
        <v>1278</v>
      </c>
      <c r="G31" s="289"/>
    </row>
    <row r="32" spans="3:8" ht="27">
      <c r="C32" s="27"/>
      <c r="D32" s="28"/>
      <c r="E32" s="29" t="s">
        <v>52</v>
      </c>
      <c r="F32" s="251" t="s">
        <v>1016</v>
      </c>
      <c r="G32" s="289"/>
      <c r="H32" s="30"/>
    </row>
    <row r="33" spans="1:9" s="279" customFormat="1" ht="6">
      <c r="A33" s="284"/>
      <c r="B33" s="274"/>
      <c r="C33" s="275"/>
      <c r="D33" s="285"/>
      <c r="E33" s="281"/>
      <c r="F33" s="286"/>
      <c r="G33" s="287"/>
      <c r="I33" s="280"/>
    </row>
    <row r="34" spans="1:7" ht="27">
      <c r="A34" s="158"/>
      <c r="D34" s="25"/>
      <c r="E34" s="672" t="s">
        <v>607</v>
      </c>
      <c r="F34" s="1085" t="s">
        <v>610</v>
      </c>
      <c r="G34" s="288"/>
    </row>
    <row r="35" spans="1:9" s="279" customFormat="1" ht="6">
      <c r="A35" s="284"/>
      <c r="B35" s="274"/>
      <c r="C35" s="275"/>
      <c r="D35" s="285"/>
      <c r="E35" s="281"/>
      <c r="F35" s="286"/>
      <c r="G35" s="287"/>
      <c r="I35" s="280"/>
    </row>
    <row r="36" spans="1:7" ht="27">
      <c r="A36" s="158"/>
      <c r="D36" s="25"/>
      <c r="E36" s="52" t="s">
        <v>228</v>
      </c>
      <c r="F36" s="1085" t="s">
        <v>198</v>
      </c>
      <c r="G36" s="288"/>
    </row>
    <row r="37" spans="1:9" s="279" customFormat="1" ht="6" hidden="1">
      <c r="A37" s="273"/>
      <c r="B37" s="274"/>
      <c r="C37" s="275"/>
      <c r="D37" s="276"/>
      <c r="E37" s="277"/>
      <c r="F37" s="278"/>
      <c r="G37" s="276"/>
      <c r="I37" s="280"/>
    </row>
    <row r="38" spans="1:9" s="980" customFormat="1" ht="6" hidden="1">
      <c r="A38" s="983"/>
      <c r="B38" s="978"/>
      <c r="C38" s="979"/>
      <c r="D38" s="984"/>
      <c r="E38" s="982"/>
      <c r="F38" s="985"/>
      <c r="G38" s="986"/>
      <c r="I38" s="981"/>
    </row>
    <row r="39" spans="1:9" s="279" customFormat="1" ht="6">
      <c r="A39" s="284"/>
      <c r="B39" s="274"/>
      <c r="C39" s="275"/>
      <c r="D39" s="285"/>
      <c r="E39" s="281"/>
      <c r="F39" s="286"/>
      <c r="G39" s="287"/>
      <c r="I39" s="280"/>
    </row>
    <row r="40" spans="1:7" ht="27">
      <c r="A40" s="160"/>
      <c r="B40" s="61"/>
      <c r="D40" s="32"/>
      <c r="E40" s="31" t="s">
        <v>497</v>
      </c>
      <c r="F40" s="1109" t="s">
        <v>3000</v>
      </c>
      <c r="G40" s="288"/>
    </row>
    <row r="41" spans="1:7" ht="27">
      <c r="A41" s="160"/>
      <c r="B41" s="61"/>
      <c r="D41" s="32"/>
      <c r="E41" s="38" t="s">
        <v>498</v>
      </c>
      <c r="F41" s="1109" t="s">
        <v>3001</v>
      </c>
      <c r="G41" s="288"/>
    </row>
    <row r="42" spans="4:7" ht="19.5">
      <c r="D42" s="23"/>
      <c r="E42" s="24"/>
      <c r="F42" s="340" t="s">
        <v>530</v>
      </c>
      <c r="G42" s="20"/>
    </row>
    <row r="43" spans="1:7" ht="27">
      <c r="A43" s="160"/>
      <c r="D43" s="20"/>
      <c r="E43" s="338" t="s">
        <v>83</v>
      </c>
      <c r="F43" s="1109" t="s">
        <v>3002</v>
      </c>
      <c r="G43" s="288"/>
    </row>
    <row r="44" spans="1:7" ht="27">
      <c r="A44" s="160"/>
      <c r="B44" s="61"/>
      <c r="D44" s="32"/>
      <c r="E44" s="338" t="s">
        <v>84</v>
      </c>
      <c r="F44" s="1109" t="s">
        <v>3003</v>
      </c>
      <c r="G44" s="288"/>
    </row>
    <row r="45" spans="1:7" ht="27">
      <c r="A45" s="160"/>
      <c r="B45" s="61"/>
      <c r="D45" s="32"/>
      <c r="E45" s="338" t="s">
        <v>531</v>
      </c>
      <c r="F45" s="1109" t="s">
        <v>3004</v>
      </c>
      <c r="G45" s="288"/>
    </row>
    <row r="46" spans="4:7" ht="27">
      <c r="D46" s="23"/>
      <c r="E46" s="339" t="s">
        <v>532</v>
      </c>
      <c r="F46" s="1109" t="s">
        <v>3005</v>
      </c>
      <c r="G46" s="290"/>
    </row>
    <row r="47" spans="1:7" ht="3" customHeight="1">
      <c r="A47" s="160"/>
      <c r="D47" s="20"/>
      <c r="F47" s="124"/>
      <c r="G47" s="26"/>
    </row>
    <row r="48" spans="1:7" ht="69" customHeight="1">
      <c r="A48" s="160"/>
      <c r="B48" s="61"/>
      <c r="D48" s="1097" t="s">
        <v>725</v>
      </c>
      <c r="E48" s="1115" t="s">
        <v>723</v>
      </c>
      <c r="F48" s="1115"/>
      <c r="G48" s="26"/>
    </row>
    <row r="49" spans="1:7" ht="19.5">
      <c r="A49" s="160"/>
      <c r="B49" s="61"/>
      <c r="D49" s="32"/>
      <c r="E49" s="31"/>
      <c r="F49" s="125"/>
      <c r="G49" s="26"/>
    </row>
    <row r="50" spans="1:7" ht="19.5">
      <c r="A50" s="160"/>
      <c r="B50" s="61"/>
      <c r="D50" s="32"/>
      <c r="E50" s="38"/>
      <c r="F50" s="125"/>
      <c r="G50" s="26"/>
    </row>
    <row r="51" spans="1:7" ht="19.5">
      <c r="A51" s="160"/>
      <c r="B51" s="61"/>
      <c r="D51" s="32"/>
      <c r="E51" s="31"/>
      <c r="F51" s="125"/>
      <c r="G51" s="26"/>
    </row>
    <row r="54" spans="5:9" ht="11.25">
      <c r="E54" s="1114"/>
      <c r="F54" s="1114"/>
      <c r="G54" s="1114"/>
      <c r="H54" s="1114"/>
      <c r="I54" s="1114"/>
    </row>
  </sheetData>
  <sheetProtection password="FA9C" sheet="1" objects="1" scenarios="1" formatColumns="0" formatRows="0"/>
  <mergeCells count="3">
    <mergeCell ref="E5:F5"/>
    <mergeCell ref="E54:I54"/>
    <mergeCell ref="E48:F48"/>
  </mergeCells>
  <dataValidations count="6">
    <dataValidation type="textLength" operator="lessThanOrEqual" allowBlank="1" showInputMessage="1" showErrorMessage="1" errorTitle="Ошибка" error="Допускается ввод не более 900 символов!" sqref="F18 F20:F21 F23 F25:F26 F30 F40:F41 F43:F46 F49:F51">
      <formula1>900</formula1>
    </dataValidation>
    <dataValidation type="list" allowBlank="1" showInputMessage="1" showErrorMessage="1" prompt="Выберите значение из списка" errorTitle="Ошибка" error="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15:F16 F19 F24"/>
    <dataValidation type="list" allowBlank="1" showInputMessage="1" showErrorMessage="1" prompt="Выберите значение из списка" errorTitle="Ошибка" error="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9 F28"/>
    <dataValidation type="list" allowBlank="1" showInputMessage="1" showErrorMessage="1" prompt="Выберите значение из списка" errorTitle="Ошибка" error="Выберите значение из списка" sqref="F34">
      <formula1>kind_of_org_type</formula1>
    </dataValidation>
  </dataValidations>
  <pageMargins left="0.75" right="0.75" top="1" bottom="1" header="0.5" footer="0.5"/>
  <pageSetup orientation="portrait" paperSize="8" r:id="rId2"/>
  <headerFooter alignWithMargins="0"/>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94e6d3e-d1e1-40fd-8e4c-8c2e281ab7df}">
  <sheetPr codeName="List14_1">
    <tabColor rgb="FFEAEBEE"/>
  </sheetPr>
  <dimension ref="A1:AF34"/>
  <sheetViews>
    <sheetView showGridLines="0" tabSelected="1" workbookViewId="0" topLeftCell="C4">
      <selection pane="topLeft" activeCell="J53" sqref="J53"/>
    </sheetView>
  </sheetViews>
  <sheetFormatPr defaultColWidth="10.5736607142857" defaultRowHeight="14.25"/>
  <cols>
    <col min="1" max="1" width="9.14285714285714" style="1004" hidden="1" customWidth="1"/>
    <col min="2" max="2" width="9.14285714285714" style="1015" hidden="1" customWidth="1"/>
    <col min="3" max="3" width="3.71428571428571" style="1003" customWidth="1"/>
    <col min="4" max="4" width="6.28571428571429" style="996" customWidth="1"/>
    <col min="5" max="5" width="46.7142857142857" style="996" customWidth="1"/>
    <col min="6" max="6" width="35.7142857142857" style="996" customWidth="1"/>
    <col min="7" max="7" width="3.71428571428571" style="996" customWidth="1"/>
    <col min="8" max="9" width="11.7142857142857" style="996" customWidth="1"/>
    <col min="10" max="11" width="35.7142857142857" style="996" customWidth="1"/>
    <col min="12" max="12" width="84.8571428571429" style="996" customWidth="1"/>
    <col min="13" max="13" width="10.5714285714286" style="996"/>
    <col min="14" max="15" width="10.5714285714286" style="1021"/>
    <col min="16" max="16384" width="10.5714285714286" style="996"/>
  </cols>
  <sheetData>
    <row r="1" spans="19:32" ht="14.25" hidden="1">
      <c r="S1" s="1069"/>
      <c r="AF1" s="1070"/>
    </row>
    <row r="2" ht="14.25" hidden="1"/>
    <row r="3" ht="14.25" hidden="1"/>
    <row r="4" spans="3:12" ht="3" customHeight="1">
      <c r="C4" s="1002"/>
      <c r="D4" s="997"/>
      <c r="E4" s="997"/>
      <c r="F4" s="997"/>
      <c r="G4" s="997"/>
      <c r="H4" s="997"/>
      <c r="I4" s="997"/>
      <c r="J4" s="997"/>
      <c r="K4" s="1061"/>
      <c r="L4" s="1061"/>
    </row>
    <row r="5" spans="3:12" ht="26.1" customHeight="1">
      <c r="C5" s="1002"/>
      <c r="D5" s="1172" t="s">
        <v>676</v>
      </c>
      <c r="E5" s="1172"/>
      <c r="F5" s="1172"/>
      <c r="G5" s="1172"/>
      <c r="H5" s="1172"/>
      <c r="I5" s="1172"/>
      <c r="J5" s="1172"/>
      <c r="K5" s="1172"/>
      <c r="L5" s="1045"/>
    </row>
    <row r="6" spans="3:12" ht="3" customHeight="1">
      <c r="C6" s="1002"/>
      <c r="D6" s="997"/>
      <c r="E6" s="1062"/>
      <c r="F6" s="1062"/>
      <c r="G6" s="1062"/>
      <c r="H6" s="1062"/>
      <c r="I6" s="1062"/>
      <c r="J6" s="1062"/>
      <c r="K6" s="1001"/>
      <c r="L6" s="1063"/>
    </row>
    <row r="7" spans="3:13" ht="18.75">
      <c r="C7" s="1002"/>
      <c r="D7" s="997"/>
      <c r="E7" s="1079" t="str">
        <f>"Дата подачи заявления об "&amp;IF(datePr_ch="","утверждении","изменении")&amp;" тарифов"</f>
        <v>Дата подачи заявления об утверждении тарифов</v>
      </c>
      <c r="F7" s="1179" t="str">
        <f>IF(datePr_ch="",IF(datePr="","",datePr),datePr_ch)</f>
        <v>25.04.2023</v>
      </c>
      <c r="G7" s="1179"/>
      <c r="H7" s="1179"/>
      <c r="I7" s="1179"/>
      <c r="J7" s="1179"/>
      <c r="K7" s="1179"/>
      <c r="L7" s="1090"/>
      <c r="M7" s="1019"/>
    </row>
    <row r="8" spans="3:13" ht="18.75">
      <c r="C8" s="1002"/>
      <c r="D8" s="997"/>
      <c r="E8" s="1079" t="str">
        <f>"Номер подачи заявления об "&amp;IF(numberPr_ch="","утверждении","изменении")&amp;" тарифов"</f>
        <v>Номер подачи заявления об утверждении тарифов</v>
      </c>
      <c r="F8" s="1179" t="str">
        <f>IF(numberPr_ch="",IF(numberPr="","",numberPr),numberPr_ch)</f>
        <v>01-03/0106</v>
      </c>
      <c r="G8" s="1179"/>
      <c r="H8" s="1179"/>
      <c r="I8" s="1179"/>
      <c r="J8" s="1179"/>
      <c r="K8" s="1179"/>
      <c r="L8" s="1090"/>
      <c r="M8" s="1019"/>
    </row>
    <row r="9" spans="3:12" ht="14.25">
      <c r="C9" s="1002"/>
      <c r="D9" s="997"/>
      <c r="E9" s="1062"/>
      <c r="F9" s="1062"/>
      <c r="G9" s="1062"/>
      <c r="H9" s="1062"/>
      <c r="I9" s="1062"/>
      <c r="J9" s="1062"/>
      <c r="K9" s="1001"/>
      <c r="L9" s="1063"/>
    </row>
    <row r="10" spans="3:12" ht="21" customHeight="1">
      <c r="C10" s="1002"/>
      <c r="D10" s="1186" t="s">
        <v>422</v>
      </c>
      <c r="E10" s="1186"/>
      <c r="F10" s="1186"/>
      <c r="G10" s="1186"/>
      <c r="H10" s="1186"/>
      <c r="I10" s="1186"/>
      <c r="J10" s="1186"/>
      <c r="K10" s="1186"/>
      <c r="L10" s="1225" t="s">
        <v>423</v>
      </c>
    </row>
    <row r="11" spans="3:12" ht="21" customHeight="1">
      <c r="C11" s="1002"/>
      <c r="D11" s="1169" t="s">
        <v>87</v>
      </c>
      <c r="E11" s="1226" t="s">
        <v>281</v>
      </c>
      <c r="F11" s="1226" t="s">
        <v>18</v>
      </c>
      <c r="G11" s="1228" t="s">
        <v>653</v>
      </c>
      <c r="H11" s="1229"/>
      <c r="I11" s="1230"/>
      <c r="J11" s="1226" t="s">
        <v>416</v>
      </c>
      <c r="K11" s="1226" t="s">
        <v>424</v>
      </c>
      <c r="L11" s="1225"/>
    </row>
    <row r="12" spans="3:12" ht="21" customHeight="1">
      <c r="C12" s="1002"/>
      <c r="D12" s="1171"/>
      <c r="E12" s="1227"/>
      <c r="F12" s="1227"/>
      <c r="G12" s="1232" t="s">
        <v>654</v>
      </c>
      <c r="H12" s="1233"/>
      <c r="I12" s="1007" t="s">
        <v>655</v>
      </c>
      <c r="J12" s="1227"/>
      <c r="K12" s="1227"/>
      <c r="L12" s="1225"/>
    </row>
    <row r="13" spans="3:12" ht="12" customHeight="1">
      <c r="C13" s="1002"/>
      <c r="D13" s="998" t="s">
        <v>88</v>
      </c>
      <c r="E13" s="998" t="s">
        <v>47</v>
      </c>
      <c r="F13" s="998" t="s">
        <v>48</v>
      </c>
      <c r="G13" s="1234" t="s">
        <v>49</v>
      </c>
      <c r="H13" s="1234"/>
      <c r="I13" s="998" t="s">
        <v>64</v>
      </c>
      <c r="J13" s="998" t="s">
        <v>65</v>
      </c>
      <c r="K13" s="998" t="s">
        <v>177</v>
      </c>
      <c r="L13" s="998" t="s">
        <v>178</v>
      </c>
    </row>
    <row r="14" spans="1:13" ht="14.25" customHeight="1">
      <c r="A14" s="1026"/>
      <c r="C14" s="1002"/>
      <c r="D14" s="1074">
        <v>1</v>
      </c>
      <c r="E14" s="1231" t="s">
        <v>656</v>
      </c>
      <c r="F14" s="1235"/>
      <c r="G14" s="1235"/>
      <c r="H14" s="1235"/>
      <c r="I14" s="1235"/>
      <c r="J14" s="1235"/>
      <c r="K14" s="1235"/>
      <c r="L14" s="1011"/>
      <c r="M14" s="1076"/>
    </row>
    <row r="15" spans="1:13" ht="56.25">
      <c r="A15" s="1026"/>
      <c r="C15" s="1002"/>
      <c r="D15" s="1074" t="s">
        <v>279</v>
      </c>
      <c r="E15" s="1029" t="s">
        <v>426</v>
      </c>
      <c r="F15" s="1029" t="s">
        <v>426</v>
      </c>
      <c r="G15" s="1236" t="s">
        <v>426</v>
      </c>
      <c r="H15" s="1237"/>
      <c r="I15" s="1029" t="s">
        <v>426</v>
      </c>
      <c r="J15" s="1051" t="s">
        <v>1469</v>
      </c>
      <c r="K15" s="1088"/>
      <c r="L15" s="1018" t="s">
        <v>657</v>
      </c>
      <c r="M15" s="1076"/>
    </row>
    <row r="16" spans="1:13" ht="18.75">
      <c r="A16" s="1026"/>
      <c r="B16" s="1015">
        <v>3</v>
      </c>
      <c r="C16" s="1002"/>
      <c r="D16" s="1077">
        <v>2</v>
      </c>
      <c r="E16" s="1238" t="s">
        <v>658</v>
      </c>
      <c r="F16" s="1239"/>
      <c r="G16" s="1239"/>
      <c r="H16" s="1240"/>
      <c r="I16" s="1240"/>
      <c r="J16" s="1240" t="s">
        <v>426</v>
      </c>
      <c r="K16" s="1240"/>
      <c r="L16" s="1072"/>
      <c r="M16" s="1076"/>
    </row>
    <row r="17" spans="1:13" ht="90" customHeight="1">
      <c r="A17" s="1026"/>
      <c r="C17" s="1241"/>
      <c r="D17" s="1242" t="s">
        <v>659</v>
      </c>
      <c r="E17" s="1243" t="str">
        <f>IF('Перечень тарифов'!E21="","наименование отсутствует",""&amp;'Перечень тарифов'!E21&amp;"")</f>
        <v>Тарифы на услуги по передаче теплоносителя</v>
      </c>
      <c r="F17" s="1244" t="str">
        <f>IF('Перечень тарифов'!J21="","наименование отсутствует",""&amp;'Перечень тарифов'!J21&amp;"")</f>
        <v xml:space="preserve">Тариф на горячее водоснабжение ( открытая система) </v>
      </c>
      <c r="G17" s="1029"/>
      <c r="H17" s="1087" t="s">
        <v>937</v>
      </c>
      <c r="I17" s="1086" t="s">
        <v>938</v>
      </c>
      <c r="J17" s="1051" t="s">
        <v>231</v>
      </c>
      <c r="K17" s="1029" t="s">
        <v>426</v>
      </c>
      <c r="L17" s="1175" t="s">
        <v>680</v>
      </c>
      <c r="M17" s="1076"/>
    </row>
    <row r="18" spans="1:13" ht="18.75">
      <c r="A18" s="1026"/>
      <c r="C18" s="1241"/>
      <c r="D18" s="1242"/>
      <c r="E18" s="1243"/>
      <c r="F18" s="1244"/>
      <c r="G18" s="1078"/>
      <c r="H18" s="1073" t="s">
        <v>259</v>
      </c>
      <c r="I18" s="1068"/>
      <c r="J18" s="1068"/>
      <c r="K18" s="1066"/>
      <c r="L18" s="1177"/>
      <c r="M18" s="1076"/>
    </row>
    <row r="19" spans="1:13" ht="18.75">
      <c r="A19" s="1026"/>
      <c r="B19" s="1015">
        <v>3</v>
      </c>
      <c r="C19" s="1002"/>
      <c r="D19" s="1016" t="s">
        <v>48</v>
      </c>
      <c r="E19" s="1231" t="s">
        <v>660</v>
      </c>
      <c r="F19" s="1231"/>
      <c r="G19" s="1231"/>
      <c r="H19" s="1231"/>
      <c r="I19" s="1231"/>
      <c r="J19" s="1231"/>
      <c r="K19" s="1231"/>
      <c r="L19" s="1050"/>
      <c r="M19" s="1076"/>
    </row>
    <row r="20" spans="1:13" ht="33.75">
      <c r="A20" s="1026"/>
      <c r="C20" s="1002"/>
      <c r="D20" s="1074" t="s">
        <v>417</v>
      </c>
      <c r="E20" s="1029" t="s">
        <v>426</v>
      </c>
      <c r="F20" s="1029" t="s">
        <v>426</v>
      </c>
      <c r="G20" s="1236" t="s">
        <v>426</v>
      </c>
      <c r="H20" s="1237"/>
      <c r="I20" s="1029" t="s">
        <v>426</v>
      </c>
      <c r="J20" s="1029" t="s">
        <v>426</v>
      </c>
      <c r="K20" s="1088"/>
      <c r="L20" s="1018" t="s">
        <v>661</v>
      </c>
      <c r="M20" s="1076"/>
    </row>
    <row r="21" spans="1:13" ht="18.75">
      <c r="A21" s="1026"/>
      <c r="B21" s="1015">
        <v>3</v>
      </c>
      <c r="C21" s="1002"/>
      <c r="D21" s="1016" t="s">
        <v>49</v>
      </c>
      <c r="E21" s="1231" t="s">
        <v>662</v>
      </c>
      <c r="F21" s="1231"/>
      <c r="G21" s="1231"/>
      <c r="H21" s="1231"/>
      <c r="I21" s="1231"/>
      <c r="J21" s="1231"/>
      <c r="K21" s="1231"/>
      <c r="L21" s="1050"/>
      <c r="M21" s="1076"/>
    </row>
    <row r="22" spans="1:13" ht="67.5" customHeight="1">
      <c r="A22" s="1026"/>
      <c r="C22" s="1241"/>
      <c r="D22" s="1242" t="s">
        <v>418</v>
      </c>
      <c r="E22" s="1243" t="str">
        <f>IF('Перечень тарифов'!E21="","наименование отсутствует",""&amp;'Перечень тарифов'!E21&amp;"")</f>
        <v>Тарифы на услуги по передаче теплоносителя</v>
      </c>
      <c r="F22" s="1244" t="str">
        <f>IF('Перечень тарифов'!J21="","наименование отсутствует",""&amp;'Перечень тарифов'!J21&amp;"")</f>
        <v xml:space="preserve">Тариф на горячее водоснабжение ( открытая система) </v>
      </c>
      <c r="G22" s="1029"/>
      <c r="H22" s="1086" t="s">
        <v>937</v>
      </c>
      <c r="I22" s="1086" t="s">
        <v>938</v>
      </c>
      <c r="J22" s="1091">
        <v>7767.80</v>
      </c>
      <c r="K22" s="1029" t="s">
        <v>426</v>
      </c>
      <c r="L22" s="1175" t="s">
        <v>681</v>
      </c>
      <c r="M22" s="1076"/>
    </row>
    <row r="23" spans="1:13" ht="18.75">
      <c r="A23" s="1026"/>
      <c r="C23" s="1241"/>
      <c r="D23" s="1242"/>
      <c r="E23" s="1243"/>
      <c r="F23" s="1244"/>
      <c r="G23" s="1078"/>
      <c r="H23" s="1073" t="s">
        <v>259</v>
      </c>
      <c r="I23" s="1065"/>
      <c r="J23" s="1065"/>
      <c r="K23" s="1066"/>
      <c r="L23" s="1177"/>
      <c r="M23" s="1076"/>
    </row>
    <row r="24" spans="1:13" ht="18.75">
      <c r="A24" s="1026"/>
      <c r="C24" s="1002"/>
      <c r="D24" s="1016" t="s">
        <v>64</v>
      </c>
      <c r="E24" s="1231" t="s">
        <v>726</v>
      </c>
      <c r="F24" s="1231"/>
      <c r="G24" s="1231"/>
      <c r="H24" s="1231"/>
      <c r="I24" s="1231"/>
      <c r="J24" s="1231"/>
      <c r="K24" s="1231"/>
      <c r="L24" s="1050"/>
      <c r="M24" s="1076"/>
    </row>
    <row r="25" spans="1:13" ht="90" customHeight="1">
      <c r="A25" s="1026"/>
      <c r="C25" s="1241"/>
      <c r="D25" s="1245" t="s">
        <v>419</v>
      </c>
      <c r="E25" s="1243" t="str">
        <f>IF('Перечень тарифов'!E21="","наименование отсутствует",""&amp;'Перечень тарифов'!E21&amp;"")</f>
        <v>Тарифы на услуги по передаче теплоносителя</v>
      </c>
      <c r="F25" s="1244" t="str">
        <f>IF('Перечень тарифов'!J21="","наименование отсутствует",""&amp;'Перечень тарифов'!J21&amp;"")</f>
        <v xml:space="preserve">Тариф на горячее водоснабжение ( открытая система) </v>
      </c>
      <c r="G25" s="1029"/>
      <c r="H25" s="1087" t="s">
        <v>937</v>
      </c>
      <c r="I25" s="1086" t="s">
        <v>938</v>
      </c>
      <c r="J25" s="1091">
        <v>40.151000000000003</v>
      </c>
      <c r="K25" s="1029" t="s">
        <v>426</v>
      </c>
      <c r="L25" s="1175" t="s">
        <v>727</v>
      </c>
      <c r="M25" s="1076"/>
    </row>
    <row r="26" spans="1:13" ht="18.75">
      <c r="A26" s="1026"/>
      <c r="C26" s="1241"/>
      <c r="D26" s="1246"/>
      <c r="E26" s="1243"/>
      <c r="F26" s="1244"/>
      <c r="G26" s="1078"/>
      <c r="H26" s="1073" t="s">
        <v>259</v>
      </c>
      <c r="I26" s="1065"/>
      <c r="J26" s="1065"/>
      <c r="K26" s="1066"/>
      <c r="L26" s="1177"/>
      <c r="M26" s="1076"/>
    </row>
    <row r="27" spans="1:13" ht="26.1" customHeight="1">
      <c r="A27" s="1026"/>
      <c r="C27" s="1002"/>
      <c r="D27" s="1016" t="s">
        <v>65</v>
      </c>
      <c r="E27" s="1231" t="s">
        <v>683</v>
      </c>
      <c r="F27" s="1231"/>
      <c r="G27" s="1231"/>
      <c r="H27" s="1231"/>
      <c r="I27" s="1231"/>
      <c r="J27" s="1231"/>
      <c r="K27" s="1231"/>
      <c r="L27" s="1050"/>
      <c r="M27" s="1076"/>
    </row>
    <row r="28" spans="1:15" ht="101.25" customHeight="1">
      <c r="A28" s="1026"/>
      <c r="C28" s="1241"/>
      <c r="D28" s="1245" t="s">
        <v>420</v>
      </c>
      <c r="E28" s="1243" t="str">
        <f>IF('Перечень тарифов'!E21="","наименование отсутствует",""&amp;'Перечень тарифов'!E21&amp;"")</f>
        <v>Тарифы на услуги по передаче теплоносителя</v>
      </c>
      <c r="F28" s="1244" t="str">
        <f>IF('Перечень тарифов'!J21="","наименование отсутствует",""&amp;'Перечень тарифов'!J21&amp;"")</f>
        <v xml:space="preserve">Тариф на горячее водоснабжение ( открытая система) </v>
      </c>
      <c r="G28" s="1029"/>
      <c r="H28" s="1087" t="s">
        <v>937</v>
      </c>
      <c r="I28" s="1086" t="s">
        <v>938</v>
      </c>
      <c r="J28" s="1091">
        <v>0</v>
      </c>
      <c r="K28" s="1029" t="s">
        <v>426</v>
      </c>
      <c r="L28" s="1175" t="s">
        <v>684</v>
      </c>
      <c r="M28" s="1076"/>
      <c r="O28" s="1021" t="s">
        <v>527</v>
      </c>
    </row>
    <row r="29" spans="1:13" ht="18.75">
      <c r="A29" s="1026"/>
      <c r="C29" s="1241"/>
      <c r="D29" s="1246"/>
      <c r="E29" s="1243"/>
      <c r="F29" s="1244"/>
      <c r="G29" s="1078"/>
      <c r="H29" s="1073" t="s">
        <v>259</v>
      </c>
      <c r="I29" s="1065"/>
      <c r="J29" s="1065"/>
      <c r="K29" s="1066"/>
      <c r="L29" s="1177"/>
      <c r="M29" s="1076"/>
    </row>
    <row r="30" spans="1:13" ht="25.5" customHeight="1">
      <c r="A30" s="1026"/>
      <c r="B30" s="1015">
        <v>3</v>
      </c>
      <c r="C30" s="1002"/>
      <c r="D30" s="1016" t="s">
        <v>177</v>
      </c>
      <c r="E30" s="1231" t="s">
        <v>682</v>
      </c>
      <c r="F30" s="1231"/>
      <c r="G30" s="1231"/>
      <c r="H30" s="1231"/>
      <c r="I30" s="1231"/>
      <c r="J30" s="1231"/>
      <c r="K30" s="1231"/>
      <c r="L30" s="1050"/>
      <c r="M30" s="1076"/>
    </row>
    <row r="31" spans="1:13" ht="112.5" customHeight="1">
      <c r="A31" s="1026"/>
      <c r="C31" s="1241"/>
      <c r="D31" s="1245" t="s">
        <v>663</v>
      </c>
      <c r="E31" s="1243" t="str">
        <f>IF('Перечень тарифов'!E21="","наименование отсутствует",""&amp;'Перечень тарифов'!E21&amp;"")</f>
        <v>Тарифы на услуги по передаче теплоносителя</v>
      </c>
      <c r="F31" s="1244" t="str">
        <f>IF('Перечень тарифов'!J21="","наименование отсутствует",""&amp;'Перечень тарифов'!J21&amp;"")</f>
        <v xml:space="preserve">Тариф на горячее водоснабжение ( открытая система) </v>
      </c>
      <c r="G31" s="1029"/>
      <c r="H31" s="1087" t="s">
        <v>937</v>
      </c>
      <c r="I31" s="1086" t="s">
        <v>938</v>
      </c>
      <c r="J31" s="1091">
        <v>0</v>
      </c>
      <c r="K31" s="1029" t="s">
        <v>426</v>
      </c>
      <c r="L31" s="1175" t="s">
        <v>685</v>
      </c>
      <c r="M31" s="1076"/>
    </row>
    <row r="32" spans="1:13" ht="18.75">
      <c r="A32" s="1026"/>
      <c r="C32" s="1241"/>
      <c r="D32" s="1246"/>
      <c r="E32" s="1243"/>
      <c r="F32" s="1244"/>
      <c r="G32" s="1078"/>
      <c r="H32" s="1073" t="s">
        <v>259</v>
      </c>
      <c r="I32" s="1065"/>
      <c r="J32" s="1065"/>
      <c r="K32" s="1066"/>
      <c r="L32" s="1177"/>
      <c r="M32" s="1076"/>
    </row>
    <row r="33" spans="1:15" s="1013" customFormat="1" ht="3" customHeight="1">
      <c r="A33" s="1026"/>
      <c r="D33" s="1080"/>
      <c r="E33" s="1080"/>
      <c r="F33" s="1080"/>
      <c r="G33" s="1080"/>
      <c r="H33" s="1080"/>
      <c r="I33" s="1080"/>
      <c r="J33" s="1080"/>
      <c r="K33" s="1080"/>
      <c r="L33" s="1080"/>
      <c r="N33" s="1064"/>
      <c r="O33" s="1064"/>
    </row>
    <row r="34" spans="4:12" ht="24.75" customHeight="1">
      <c r="D34" s="1067">
        <v>1</v>
      </c>
      <c r="E34" s="1150" t="s">
        <v>679</v>
      </c>
      <c r="F34" s="1150"/>
      <c r="G34" s="1150"/>
      <c r="H34" s="1150"/>
      <c r="I34" s="1150"/>
      <c r="J34" s="1150"/>
      <c r="K34" s="1150"/>
      <c r="L34" s="1150"/>
    </row>
  </sheetData>
  <sheetProtection password="FA9C" sheet="1" objects="1" scenarios="1" formatColumns="0" formatRows="0"/>
  <mergeCells count="48">
    <mergeCell ref="E34:L34"/>
    <mergeCell ref="E30:K30"/>
    <mergeCell ref="C31:C32"/>
    <mergeCell ref="D31:D32"/>
    <mergeCell ref="E31:E32"/>
    <mergeCell ref="F31:F32"/>
    <mergeCell ref="L31:L32"/>
    <mergeCell ref="L28:L29"/>
    <mergeCell ref="L22:L23"/>
    <mergeCell ref="E24:K24"/>
    <mergeCell ref="C25:C26"/>
    <mergeCell ref="D25:D26"/>
    <mergeCell ref="E25:E26"/>
    <mergeCell ref="F25:F26"/>
    <mergeCell ref="L25:L26"/>
    <mergeCell ref="E27:K27"/>
    <mergeCell ref="C28:C29"/>
    <mergeCell ref="D28:D29"/>
    <mergeCell ref="E28:E29"/>
    <mergeCell ref="F28:F29"/>
    <mergeCell ref="G20:H20"/>
    <mergeCell ref="E21:K21"/>
    <mergeCell ref="C22:C23"/>
    <mergeCell ref="D22:D23"/>
    <mergeCell ref="E22:E23"/>
    <mergeCell ref="F22:F23"/>
    <mergeCell ref="C17:C18"/>
    <mergeCell ref="D17:D18"/>
    <mergeCell ref="E17:E18"/>
    <mergeCell ref="F17:F18"/>
    <mergeCell ref="L17:L18"/>
    <mergeCell ref="E19:K19"/>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count="6">
    <dataValidation type="textLength" operator="lessThanOrEqual" allowBlank="1" showInputMessage="1" showErrorMessage="1"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errorTitle="Ошибка" error="Допускается ввод не более 900 символов!" sqref="J15">
      <formula1>900</formula1>
    </dataValidation>
    <dataValidation type="textLength" operator="lessThanOrEqual" allowBlank="1" showInputMessage="1" showErrorMessage="1" errorTitle="Ошибка" error="Допускается ввод не более 900 символов!" sqref="L16:L17 L22 L25 L28 L31">
      <formula1>900</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K15 K2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17:I17 H22:I22 H25:I25 H28:I28 H31:I31"/>
    <dataValidation type="list" allowBlank="1" showInputMessage="1" showErrorMessage="1" prompt="Выберите значение из списка" errorTitle="Ошибка" error="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22 J25 J28 J31">
      <formula1>-9.99999999999999E+23</formula1>
      <formula2>9.99999999999999E+23</formula2>
    </dataValidation>
  </dataValidations>
  <pageMargins left="0.7" right="0.7" top="0.75" bottom="0.75" header="0.3" footer="0.3"/>
  <pageSetup orientation="portrait" paperSize="1" r:id="rId2"/>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1bfa433-0ba8-4165-af19-4a43f8644f43}">
  <sheetPr codeName="List03">
    <tabColor rgb="FFEAEBEE"/>
    <pageSetUpPr fitToPage="1"/>
  </sheetPr>
  <dimension ref="A5:N15"/>
  <sheetViews>
    <sheetView showGridLines="0" workbookViewId="0" topLeftCell="C4">
      <selection pane="topLeft" activeCell="A1" sqref="A1"/>
    </sheetView>
  </sheetViews>
  <sheetFormatPr defaultColWidth="9.14285714285714" defaultRowHeight="14.25"/>
  <cols>
    <col min="1" max="1" width="9.14285714285714" style="91" hidden="1" customWidth="1"/>
    <col min="2" max="2" width="9.14285714285714" style="92" hidden="1" customWidth="1"/>
    <col min="3" max="3" width="3.71428571428571" style="93" customWidth="1"/>
    <col min="4" max="4" width="7" style="94" customWidth="1"/>
    <col min="5" max="5" width="11.2857142857143" style="94" customWidth="1"/>
    <col min="6" max="6" width="41" style="94" customWidth="1"/>
    <col min="7" max="7" width="18" style="94" customWidth="1"/>
    <col min="8" max="8" width="13.1428571428571" style="94" customWidth="1"/>
    <col min="9" max="9" width="11.4285714285714" style="94" customWidth="1"/>
    <col min="10" max="10" width="42.1428571428571" style="94" customWidth="1"/>
    <col min="11" max="11" width="115.714285714286" style="94" customWidth="1"/>
    <col min="12" max="12" width="3.71428571428571" style="94" customWidth="1"/>
    <col min="13" max="16384" width="9.14285714285714" style="94"/>
  </cols>
  <sheetData>
    <row r="1" ht="14.25" hidden="1"/>
    <row r="2" ht="14.25" hidden="1"/>
    <row r="3" ht="14.25" hidden="1"/>
    <row r="4" ht="3" customHeight="1"/>
    <row r="5" spans="1:11" s="35" customFormat="1" ht="22.5">
      <c r="A5" s="89"/>
      <c r="C5" s="43"/>
      <c r="D5" s="1247" t="s">
        <v>437</v>
      </c>
      <c r="E5" s="1247"/>
      <c r="F5" s="1247"/>
      <c r="G5" s="1247"/>
      <c r="H5" s="1247"/>
      <c r="I5" s="1247"/>
      <c r="J5" s="1247"/>
      <c r="K5" s="335"/>
    </row>
    <row r="6" spans="4:11" ht="3" customHeight="1" hidden="1">
      <c r="D6" s="95"/>
      <c r="E6" s="95"/>
      <c r="G6" s="95"/>
      <c r="H6" s="95"/>
      <c r="I6" s="95"/>
      <c r="J6" s="95"/>
      <c r="K6" s="95"/>
    </row>
    <row r="7" spans="2:12" s="91" customFormat="1" ht="3" customHeight="1">
      <c r="B7" s="92"/>
      <c r="C7" s="93"/>
      <c r="D7" s="96"/>
      <c r="E7" s="96"/>
      <c r="G7" s="96"/>
      <c r="H7" s="96"/>
      <c r="I7" s="96"/>
      <c r="J7" s="96"/>
      <c r="K7" s="96"/>
      <c r="L7" s="97"/>
    </row>
    <row r="8" spans="4:11" ht="14.25">
      <c r="D8" s="1249" t="s">
        <v>422</v>
      </c>
      <c r="E8" s="1249"/>
      <c r="F8" s="1249"/>
      <c r="G8" s="1249"/>
      <c r="H8" s="1249"/>
      <c r="I8" s="1249"/>
      <c r="J8" s="1249"/>
      <c r="K8" s="1249" t="s">
        <v>423</v>
      </c>
    </row>
    <row r="9" spans="4:11" ht="14.25">
      <c r="D9" s="1249" t="s">
        <v>87</v>
      </c>
      <c r="E9" s="1249" t="s">
        <v>439</v>
      </c>
      <c r="F9" s="1249"/>
      <c r="G9" s="1249" t="s">
        <v>440</v>
      </c>
      <c r="H9" s="1249"/>
      <c r="I9" s="1249"/>
      <c r="J9" s="1249"/>
      <c r="K9" s="1249"/>
    </row>
    <row r="10" spans="4:11" ht="22.5">
      <c r="D10" s="1249"/>
      <c r="E10" s="100" t="s">
        <v>441</v>
      </c>
      <c r="F10" s="100" t="s">
        <v>377</v>
      </c>
      <c r="G10" s="100" t="s">
        <v>377</v>
      </c>
      <c r="H10" s="100" t="s">
        <v>441</v>
      </c>
      <c r="I10" s="100" t="s">
        <v>442</v>
      </c>
      <c r="J10" s="100" t="s">
        <v>424</v>
      </c>
      <c r="K10" s="1249"/>
    </row>
    <row r="11" spans="4:11" ht="12" customHeight="1">
      <c r="D11" s="39" t="s">
        <v>88</v>
      </c>
      <c r="E11" s="39" t="s">
        <v>47</v>
      </c>
      <c r="F11" s="39" t="s">
        <v>48</v>
      </c>
      <c r="G11" s="39" t="s">
        <v>49</v>
      </c>
      <c r="H11" s="39" t="s">
        <v>64</v>
      </c>
      <c r="I11" s="39" t="s">
        <v>65</v>
      </c>
      <c r="J11" s="39" t="s">
        <v>177</v>
      </c>
      <c r="K11" s="39" t="s">
        <v>178</v>
      </c>
    </row>
    <row r="12" spans="1:14" s="90" customFormat="1" ht="54.95" customHeight="1">
      <c r="A12" s="146" t="s">
        <v>48</v>
      </c>
      <c r="B12" s="98" t="s">
        <v>238</v>
      </c>
      <c r="C12" s="99"/>
      <c r="D12" s="101" t="s">
        <v>88</v>
      </c>
      <c r="E12" s="1059"/>
      <c r="F12" s="1030"/>
      <c r="G12" s="1030"/>
      <c r="H12" s="1030"/>
      <c r="I12" s="1096"/>
      <c r="J12" s="959"/>
      <c r="K12" s="1175" t="s">
        <v>443</v>
      </c>
      <c r="M12" s="344" t="str">
        <f>IF(ISERROR(INDEX(kind_of_nameforms,MATCH(E12,kind_of_forms,0),1)),"",INDEX(kind_of_nameforms,MATCH(E12,kind_of_forms,0),1))</f>
        <v/>
      </c>
      <c r="N12" s="345"/>
    </row>
    <row r="13" spans="1:11" ht="15" customHeight="1">
      <c r="A13" s="94"/>
      <c r="B13" s="94"/>
      <c r="C13" s="94"/>
      <c r="D13" s="78"/>
      <c r="E13" s="103" t="s">
        <v>4</v>
      </c>
      <c r="F13" s="102"/>
      <c r="G13" s="102"/>
      <c r="H13" s="102"/>
      <c r="I13" s="102"/>
      <c r="J13" s="237"/>
      <c r="K13" s="1177"/>
    </row>
    <row r="14" spans="1:3" ht="3" customHeight="1">
      <c r="A14" s="94"/>
      <c r="B14" s="94"/>
      <c r="C14" s="94"/>
    </row>
    <row r="15" spans="5:10" ht="27.75" customHeight="1">
      <c r="E15" s="1248" t="s">
        <v>542</v>
      </c>
      <c r="F15" s="1248"/>
      <c r="G15" s="1248"/>
      <c r="H15" s="1248"/>
      <c r="I15" s="1248"/>
      <c r="J15" s="1248"/>
    </row>
  </sheetData>
  <sheetProtection password="FA9C" sheet="1" objects="1" scenarios="1" formatColumns="0" formatRows="0"/>
  <mergeCells count="8">
    <mergeCell ref="D5:J5"/>
    <mergeCell ref="E15:J15"/>
    <mergeCell ref="K12:K13"/>
    <mergeCell ref="D8:J8"/>
    <mergeCell ref="E9:F9"/>
    <mergeCell ref="K8:K10"/>
    <mergeCell ref="G9:J9"/>
    <mergeCell ref="D9:D10"/>
  </mergeCells>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J12">
      <formula1>900</formula1>
    </dataValidation>
    <dataValidation type="list" allowBlank="1" showInputMessage="1" showErrorMessage="1" prompt="Выберите значение из списка" errorTitle="Ошибка" error="Выберите значение из списка" sqref="E12">
      <formula1>kind_of_forms</formula1>
    </dataValidation>
  </dataValidations>
  <printOptions horizontalCentered="1"/>
  <pageMargins left="0.236220472440945" right="0.236220472440945" top="0.236220472440945" bottom="0.236220472440945" header="0.236220472440945" footer="0.236220472440945"/>
  <pageSetup fitToHeight="0" orientation="landscape" paperSize="9" r:id="rId2"/>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81efd86-c479-4ddf-84b1-cd2e81abb86b}">
  <sheetPr codeName="List07">
    <tabColor rgb="FFCCCCFF"/>
    <pageSetUpPr fitToPage="1"/>
  </sheetPr>
  <dimension ref="C6:I15"/>
  <sheetViews>
    <sheetView showGridLines="0" workbookViewId="0" topLeftCell="C6">
      <selection pane="topLeft" activeCell="A1" sqref="A1"/>
    </sheetView>
  </sheetViews>
  <sheetFormatPr defaultColWidth="9.14285714285714" defaultRowHeight="14.25"/>
  <cols>
    <col min="1" max="2" width="9.14285714285714" style="13" hidden="1" customWidth="1"/>
    <col min="3" max="3" width="3.71428571428571" style="45" customWidth="1"/>
    <col min="4" max="4" width="6.28571428571429" style="13" customWidth="1"/>
    <col min="5" max="5" width="94.8571428571429" style="13" customWidth="1"/>
    <col min="6" max="16384" width="9.14285714285714" style="13"/>
  </cols>
  <sheetData>
    <row r="1" ht="14.25" hidden="1"/>
    <row r="2" ht="14.25" hidden="1"/>
    <row r="3" ht="14.25" hidden="1"/>
    <row r="4" ht="14.25" hidden="1"/>
    <row r="5" ht="14.25" hidden="1"/>
    <row r="6" spans="3:5" ht="3" customHeight="1">
      <c r="C6" s="46"/>
      <c r="D6" s="14"/>
      <c r="E6" s="14"/>
    </row>
    <row r="7" spans="3:6" ht="22.5">
      <c r="C7" s="46"/>
      <c r="D7" s="1119" t="s">
        <v>298</v>
      </c>
      <c r="E7" s="1121"/>
      <c r="F7" s="336"/>
    </row>
    <row r="8" spans="3:5" ht="3" customHeight="1">
      <c r="C8" s="46"/>
      <c r="D8" s="14"/>
      <c r="E8" s="14"/>
    </row>
    <row r="9" spans="3:5" ht="15.95" customHeight="1">
      <c r="C9" s="46"/>
      <c r="D9" s="69" t="s">
        <v>87</v>
      </c>
      <c r="E9" s="327" t="s">
        <v>297</v>
      </c>
    </row>
    <row r="10" spans="3:5" ht="12" customHeight="1">
      <c r="C10" s="46"/>
      <c r="D10" s="39" t="s">
        <v>88</v>
      </c>
      <c r="E10" s="39" t="s">
        <v>47</v>
      </c>
    </row>
    <row r="11" spans="3:5" ht="11.25" customHeight="1" hidden="1">
      <c r="C11" s="46"/>
      <c r="D11" s="153">
        <v>0</v>
      </c>
      <c r="E11" s="328"/>
    </row>
    <row r="12" spans="3:5" ht="15" customHeight="1">
      <c r="C12" s="128"/>
      <c r="D12" s="87">
        <v>1</v>
      </c>
      <c r="E12" s="1012"/>
    </row>
    <row r="13" spans="3:5" ht="12" customHeight="1">
      <c r="C13" s="46"/>
      <c r="D13" s="329"/>
      <c r="E13" s="330" t="s">
        <v>171</v>
      </c>
    </row>
    <row r="14" ht="3" customHeight="1"/>
    <row r="15" spans="3:9" ht="22.5" customHeight="1">
      <c r="C15" s="129"/>
      <c r="D15" s="1250" t="s">
        <v>299</v>
      </c>
      <c r="E15" s="1250"/>
      <c r="F15" s="130"/>
      <c r="G15" s="130"/>
      <c r="H15" s="130"/>
      <c r="I15" s="130"/>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orientation="portrait" paperSize="9" r:id="rId1"/>
  <headerFooter alignWithMargins="0"/>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fd9742b-4d49-4b3b-8375-ab63afd9ed2d}">
  <sheetPr codeName="TSH_et_union_hor">
    <tabColor indexed="47"/>
  </sheetPr>
  <dimension ref="A2:CE373"/>
  <sheetViews>
    <sheetView showGridLines="0" zoomScale="85" zoomScaleNormal="85" workbookViewId="0" topLeftCell="A1">
      <selection pane="topLeft" activeCell="A1" sqref="A1"/>
    </sheetView>
  </sheetViews>
  <sheetFormatPr defaultColWidth="9.14285714285714" defaultRowHeight="17.1"/>
  <cols>
    <col min="1" max="2" width="10" customWidth="1"/>
    <col min="4" max="4" width="11.1428571428571" customWidth="1"/>
    <col min="5" max="5" width="16.5714285714286" customWidth="1"/>
    <col min="6" max="6" width="16.2857142857143" customWidth="1"/>
    <col min="7" max="7" width="19.1428571428571" customWidth="1"/>
    <col min="8" max="11" width="10" customWidth="1"/>
    <col min="12" max="12" width="12.7142857142857" customWidth="1"/>
    <col min="13" max="13" width="26.7142857142857" customWidth="1"/>
    <col min="14" max="14" width="10" customWidth="1"/>
    <col min="15" max="17" width="23.7142857142857" customWidth="1"/>
    <col min="18" max="18" width="11.7142857142857" customWidth="1"/>
    <col min="19" max="19" width="8.57142857142857" customWidth="1"/>
    <col min="20" max="20" width="11.7142857142857" customWidth="1"/>
    <col min="21" max="21" width="8.57142857142857" customWidth="1"/>
    <col min="22" max="22" width="4.71428571428571" customWidth="1"/>
    <col min="23" max="24" width="115.714285714286" customWidth="1"/>
    <col min="28" max="28" width="115.714285714286" customWidth="1"/>
    <col min="30" max="90" width="115.714285714286" customWidth="1"/>
  </cols>
  <sheetData>
    <row r="2" spans="1:1" s="34" customFormat="1" ht="17.1" customHeight="1">
      <c r="A2" s="34" t="s">
        <v>170</v>
      </c>
    </row>
    <row r="4" spans="3:5" s="13" customFormat="1" ht="17.1" customHeight="1">
      <c r="C4" s="44"/>
      <c r="D4" s="87"/>
      <c r="E4" s="88"/>
    </row>
    <row r="7" spans="1:1" s="34" customFormat="1" ht="17.1" customHeight="1">
      <c r="A7" s="34" t="s">
        <v>0</v>
      </c>
    </row>
    <row r="8" spans="7:13" ht="17.1" customHeight="1">
      <c r="G8" s="63"/>
      <c r="H8" s="63"/>
      <c r="I8" s="63"/>
      <c r="M8" s="40"/>
    </row>
    <row r="9" spans="1:23" s="68" customFormat="1" ht="17.1" customHeight="1">
      <c r="A9" s="163"/>
      <c r="C9" s="121"/>
      <c r="D9" s="1128">
        <v>1</v>
      </c>
      <c r="E9" s="1282"/>
      <c r="F9" s="1284"/>
      <c r="G9" s="1272" t="s">
        <v>81</v>
      </c>
      <c r="H9" s="1128"/>
      <c r="I9" s="1128">
        <v>1</v>
      </c>
      <c r="J9" s="1278"/>
      <c r="K9" s="1165" t="s">
        <v>81</v>
      </c>
      <c r="L9" s="1122"/>
      <c r="M9" s="1122" t="s">
        <v>88</v>
      </c>
      <c r="N9" s="1281"/>
      <c r="O9" s="1165" t="s">
        <v>81</v>
      </c>
      <c r="P9" s="1122"/>
      <c r="Q9" s="1122" t="s">
        <v>88</v>
      </c>
      <c r="R9" s="1276"/>
      <c r="S9" s="1165" t="s">
        <v>81</v>
      </c>
      <c r="T9" s="956"/>
      <c r="U9" s="956" t="s">
        <v>88</v>
      </c>
      <c r="V9" s="1106"/>
      <c r="W9" s="229"/>
    </row>
    <row r="10" spans="1:23" s="624" customFormat="1" ht="17.1" customHeight="1">
      <c r="A10" s="163"/>
      <c r="C10" s="121"/>
      <c r="D10" s="1128"/>
      <c r="E10" s="1282"/>
      <c r="F10" s="1284"/>
      <c r="G10" s="1272"/>
      <c r="H10" s="1128"/>
      <c r="I10" s="1128"/>
      <c r="J10" s="1278"/>
      <c r="K10" s="1165"/>
      <c r="L10" s="1122"/>
      <c r="M10" s="1122"/>
      <c r="N10" s="1281"/>
      <c r="O10" s="1165"/>
      <c r="P10" s="1122"/>
      <c r="Q10" s="1122"/>
      <c r="R10" s="1276"/>
      <c r="S10" s="1165"/>
      <c r="T10" s="958"/>
      <c r="U10" s="629"/>
      <c r="V10" s="630" t="s">
        <v>600</v>
      </c>
      <c r="W10" s="631"/>
    </row>
    <row r="11" spans="1:23" s="68" customFormat="1" ht="17.1" customHeight="1">
      <c r="A11" s="163"/>
      <c r="C11" s="121"/>
      <c r="D11" s="1126"/>
      <c r="E11" s="1283"/>
      <c r="F11" s="1285"/>
      <c r="G11" s="1126"/>
      <c r="H11" s="1126"/>
      <c r="I11" s="1126"/>
      <c r="J11" s="1279"/>
      <c r="K11" s="1126"/>
      <c r="L11" s="1126"/>
      <c r="M11" s="1126"/>
      <c r="N11" s="1276"/>
      <c r="O11" s="1126"/>
      <c r="P11" s="957"/>
      <c r="Q11" s="629"/>
      <c r="R11" s="630" t="s">
        <v>599</v>
      </c>
      <c r="S11" s="626"/>
      <c r="T11" s="626"/>
      <c r="U11" s="626"/>
      <c r="V11" s="626"/>
      <c r="W11" s="631"/>
    </row>
    <row r="12" spans="1:23" s="68" customFormat="1" ht="17.1" customHeight="1">
      <c r="A12" s="163"/>
      <c r="C12" s="121"/>
      <c r="D12" s="1126"/>
      <c r="E12" s="1283"/>
      <c r="F12" s="1285"/>
      <c r="G12" s="1126"/>
      <c r="H12" s="1126"/>
      <c r="I12" s="1126"/>
      <c r="J12" s="1279"/>
      <c r="K12" s="1126"/>
      <c r="L12" s="629"/>
      <c r="M12" s="630"/>
      <c r="N12" s="630" t="s">
        <v>387</v>
      </c>
      <c r="O12" s="630"/>
      <c r="P12" s="630"/>
      <c r="Q12" s="630"/>
      <c r="R12" s="630"/>
      <c r="S12" s="626"/>
      <c r="T12" s="626"/>
      <c r="U12" s="626"/>
      <c r="V12" s="626"/>
      <c r="W12" s="631"/>
    </row>
    <row r="13" spans="1:23" s="68" customFormat="1" ht="17.25" customHeight="1">
      <c r="A13" s="163"/>
      <c r="C13" s="121"/>
      <c r="D13" s="1126"/>
      <c r="E13" s="1283"/>
      <c r="F13" s="1285"/>
      <c r="G13" s="1126"/>
      <c r="H13" s="629"/>
      <c r="I13" s="630"/>
      <c r="J13" s="630"/>
      <c r="K13" s="630"/>
      <c r="L13" s="630"/>
      <c r="M13" s="630"/>
      <c r="N13" s="630"/>
      <c r="O13" s="630"/>
      <c r="P13" s="630"/>
      <c r="Q13" s="630"/>
      <c r="R13" s="630"/>
      <c r="S13" s="626"/>
      <c r="T13" s="626"/>
      <c r="U13" s="626"/>
      <c r="V13" s="626"/>
      <c r="W13" s="631"/>
    </row>
    <row r="14" spans="1:1" ht="17.1" customHeight="1">
      <c r="A14" s="164"/>
    </row>
    <row r="15" spans="1:23" ht="16.5" customHeight="1">
      <c r="A15" s="163"/>
      <c r="B15" s="68"/>
      <c r="C15" s="121"/>
      <c r="D15" s="1277"/>
      <c r="E15" s="1286"/>
      <c r="F15" s="1271"/>
      <c r="G15" s="1273"/>
      <c r="H15" s="1128"/>
      <c r="I15" s="1128">
        <v>1</v>
      </c>
      <c r="J15" s="1278"/>
      <c r="K15" s="1165" t="s">
        <v>81</v>
      </c>
      <c r="L15" s="1122"/>
      <c r="M15" s="1122" t="s">
        <v>88</v>
      </c>
      <c r="N15" s="1281"/>
      <c r="O15" s="1165" t="s">
        <v>81</v>
      </c>
      <c r="P15" s="1122"/>
      <c r="Q15" s="1122" t="s">
        <v>88</v>
      </c>
      <c r="R15" s="1276"/>
      <c r="S15" s="1165" t="s">
        <v>81</v>
      </c>
      <c r="T15" s="956"/>
      <c r="U15" s="956" t="s">
        <v>88</v>
      </c>
      <c r="V15" s="1106"/>
      <c r="W15" s="229"/>
    </row>
    <row r="16" spans="1:23" s="627" customFormat="1" ht="16.5" customHeight="1">
      <c r="A16" s="633"/>
      <c r="B16" s="628"/>
      <c r="C16" s="632"/>
      <c r="D16" s="1277"/>
      <c r="E16" s="1286"/>
      <c r="F16" s="1271"/>
      <c r="G16" s="1273"/>
      <c r="H16" s="1128"/>
      <c r="I16" s="1128"/>
      <c r="J16" s="1278"/>
      <c r="K16" s="1165"/>
      <c r="L16" s="1122"/>
      <c r="M16" s="1122"/>
      <c r="N16" s="1281"/>
      <c r="O16" s="1165"/>
      <c r="P16" s="1122"/>
      <c r="Q16" s="1122"/>
      <c r="R16" s="1276"/>
      <c r="S16" s="1165"/>
      <c r="T16" s="958"/>
      <c r="U16" s="629"/>
      <c r="V16" s="630" t="s">
        <v>600</v>
      </c>
      <c r="W16" s="631"/>
    </row>
    <row r="17" spans="1:23" ht="17.1" customHeight="1">
      <c r="A17" s="163"/>
      <c r="B17" s="68"/>
      <c r="C17" s="121"/>
      <c r="D17" s="1277"/>
      <c r="E17" s="1286"/>
      <c r="F17" s="1271"/>
      <c r="G17" s="1273"/>
      <c r="H17" s="1128"/>
      <c r="I17" s="1128"/>
      <c r="J17" s="1279"/>
      <c r="K17" s="1165"/>
      <c r="L17" s="1122"/>
      <c r="M17" s="1122"/>
      <c r="N17" s="1276"/>
      <c r="O17" s="1165"/>
      <c r="P17" s="957"/>
      <c r="Q17" s="629"/>
      <c r="R17" s="630" t="s">
        <v>599</v>
      </c>
      <c r="S17" s="626"/>
      <c r="T17" s="626"/>
      <c r="U17" s="626"/>
      <c r="V17" s="626"/>
      <c r="W17" s="631"/>
    </row>
    <row r="18" spans="1:23" ht="17.1" customHeight="1">
      <c r="A18" s="163"/>
      <c r="B18" s="68"/>
      <c r="C18" s="121"/>
      <c r="D18" s="1277"/>
      <c r="E18" s="1286"/>
      <c r="F18" s="1271"/>
      <c r="G18" s="1273"/>
      <c r="H18" s="1128"/>
      <c r="I18" s="1128"/>
      <c r="J18" s="1279"/>
      <c r="K18" s="1165"/>
      <c r="L18" s="629"/>
      <c r="M18" s="630"/>
      <c r="N18" s="630" t="s">
        <v>387</v>
      </c>
      <c r="O18" s="630"/>
      <c r="P18" s="630"/>
      <c r="Q18" s="630"/>
      <c r="R18" s="630"/>
      <c r="S18" s="626"/>
      <c r="T18" s="626"/>
      <c r="U18" s="626"/>
      <c r="V18" s="626"/>
      <c r="W18" s="631"/>
    </row>
    <row r="19" spans="1:23" ht="17.1" customHeight="1">
      <c r="A19" s="163"/>
      <c r="B19" s="68"/>
      <c r="C19" s="121"/>
      <c r="D19" s="1277"/>
      <c r="E19" s="1286"/>
      <c r="F19" s="1271"/>
      <c r="G19" s="1273"/>
      <c r="H19" s="629"/>
      <c r="I19" s="630"/>
      <c r="J19" s="630"/>
      <c r="K19" s="630"/>
      <c r="L19" s="630"/>
      <c r="M19" s="630"/>
      <c r="N19" s="630"/>
      <c r="O19" s="630"/>
      <c r="P19" s="630"/>
      <c r="Q19" s="630"/>
      <c r="R19" s="630"/>
      <c r="S19" s="626"/>
      <c r="T19" s="626"/>
      <c r="U19" s="626"/>
      <c r="V19" s="626"/>
      <c r="W19" s="631"/>
    </row>
    <row r="20" spans="1:1" ht="17.1" customHeight="1">
      <c r="A20" s="164"/>
    </row>
    <row r="21" spans="1:3" s="34" customFormat="1" ht="17.1" customHeight="1">
      <c r="A21" s="34" t="s">
        <v>11</v>
      </c>
      <c r="C21" s="34" t="s">
        <v>88</v>
      </c>
    </row>
    <row r="27" spans="15:23" ht="17.1" customHeight="1">
      <c r="O27" s="1280" t="s">
        <v>282</v>
      </c>
      <c r="P27" s="1280"/>
      <c r="Q27" s="1280"/>
      <c r="R27" s="1209" t="s">
        <v>254</v>
      </c>
      <c r="S27" s="1209"/>
      <c r="T27" s="1209"/>
      <c r="U27" s="1186" t="s">
        <v>324</v>
      </c>
      <c r="W27" s="1274"/>
    </row>
    <row r="28" spans="15:23" ht="17.1" customHeight="1">
      <c r="O28" s="1210" t="s">
        <v>548</v>
      </c>
      <c r="P28" s="1210" t="s">
        <v>255</v>
      </c>
      <c r="Q28" s="1210"/>
      <c r="R28" s="1209"/>
      <c r="S28" s="1209"/>
      <c r="T28" s="1209"/>
      <c r="U28" s="1186"/>
      <c r="W28" s="1274"/>
    </row>
    <row r="29" spans="15:23" ht="37.5" customHeight="1">
      <c r="O29" s="1210"/>
      <c r="P29" s="70" t="s">
        <v>549</v>
      </c>
      <c r="Q29" s="70" t="s">
        <v>5</v>
      </c>
      <c r="R29" s="71" t="s">
        <v>258</v>
      </c>
      <c r="S29" s="1206" t="s">
        <v>257</v>
      </c>
      <c r="T29" s="1206"/>
      <c r="U29" s="1186"/>
      <c r="W29" s="1274"/>
    </row>
    <row r="30" spans="7:36" ht="17.1" customHeight="1">
      <c r="G30" s="119"/>
      <c r="H30" s="119"/>
      <c r="I30" s="119"/>
      <c r="J30" s="119"/>
      <c r="K30" s="119"/>
      <c r="L30" s="86"/>
      <c r="M30" s="331" t="s">
        <v>177</v>
      </c>
      <c r="N30" s="332"/>
      <c r="O30" s="1275"/>
      <c r="P30" s="1275"/>
      <c r="Q30" s="1275"/>
      <c r="R30" s="1275"/>
      <c r="S30" s="1275"/>
      <c r="T30" s="1275"/>
      <c r="U30" s="1275"/>
      <c r="V30" s="86"/>
      <c r="W30" s="86"/>
      <c r="X30" s="162"/>
      <c r="Y30" s="162"/>
      <c r="Z30" s="162"/>
      <c r="AA30" s="162"/>
      <c r="AB30" s="162"/>
      <c r="AC30" s="162"/>
      <c r="AD30" s="162"/>
      <c r="AE30" s="162"/>
      <c r="AF30" s="162"/>
      <c r="AG30" s="162"/>
      <c r="AH30" s="162"/>
      <c r="AI30" s="162"/>
      <c r="AJ30" s="162"/>
    </row>
    <row r="31" spans="1:36" s="415" customFormat="1" ht="22.5">
      <c r="A31" s="1157">
        <v>1</v>
      </c>
      <c r="B31" s="717"/>
      <c r="C31" s="717"/>
      <c r="D31" s="717"/>
      <c r="E31" s="718"/>
      <c r="F31" s="719"/>
      <c r="G31" s="719"/>
      <c r="H31" s="719"/>
      <c r="I31" s="720"/>
      <c r="J31" s="715"/>
      <c r="K31" s="722"/>
      <c r="L31" s="484">
        <f>mergeValue(A31)</f>
        <v>1</v>
      </c>
      <c r="M31" s="532" t="s">
        <v>18</v>
      </c>
      <c r="N31" s="537"/>
      <c r="O31" s="1254"/>
      <c r="P31" s="1255"/>
      <c r="Q31" s="1255"/>
      <c r="R31" s="1255"/>
      <c r="S31" s="1255"/>
      <c r="T31" s="1255"/>
      <c r="U31" s="1255"/>
      <c r="V31" s="1256"/>
      <c r="W31" s="1050" t="s">
        <v>687</v>
      </c>
      <c r="X31" s="476"/>
      <c r="Y31" s="480"/>
      <c r="Z31" s="480" t="str">
        <f t="shared" si="0" ref="Z31:Z44">IF(M31="","",M31)</f>
        <v>Наименование тарифа</v>
      </c>
      <c r="AA31" s="480"/>
      <c r="AB31" s="480"/>
      <c r="AC31" s="480"/>
      <c r="AD31" s="476"/>
      <c r="AE31" s="476"/>
      <c r="AF31" s="476"/>
      <c r="AG31" s="476"/>
      <c r="AH31" s="476"/>
      <c r="AI31" s="476"/>
      <c r="AJ31" s="476"/>
    </row>
    <row r="32" spans="1:36" s="415" customFormat="1" ht="22.5">
      <c r="A32" s="1157"/>
      <c r="B32" s="1157">
        <v>1</v>
      </c>
      <c r="C32" s="717"/>
      <c r="D32" s="717"/>
      <c r="E32" s="719"/>
      <c r="F32" s="719"/>
      <c r="G32" s="719"/>
      <c r="H32" s="719"/>
      <c r="I32" s="714"/>
      <c r="J32" s="713"/>
      <c r="K32" s="716"/>
      <c r="L32" s="484" t="str">
        <f>mergeValue(A32)&amp;"."&amp;mergeValue(B32)</f>
        <v>1.1</v>
      </c>
      <c r="M32" s="438" t="s">
        <v>14</v>
      </c>
      <c r="N32" s="537"/>
      <c r="O32" s="1254"/>
      <c r="P32" s="1255"/>
      <c r="Q32" s="1255"/>
      <c r="R32" s="1255"/>
      <c r="S32" s="1255"/>
      <c r="T32" s="1255"/>
      <c r="U32" s="1255"/>
      <c r="V32" s="1256"/>
      <c r="W32" s="1050" t="s">
        <v>436</v>
      </c>
      <c r="X32" s="476"/>
      <c r="Y32" s="480"/>
      <c r="Z32" s="480" t="str">
        <f t="shared" si="0"/>
        <v>Территория действия тарифа</v>
      </c>
      <c r="AA32" s="480"/>
      <c r="AB32" s="480"/>
      <c r="AC32" s="480"/>
      <c r="AD32" s="476"/>
      <c r="AE32" s="476"/>
      <c r="AF32" s="476"/>
      <c r="AG32" s="476"/>
      <c r="AH32" s="476"/>
      <c r="AI32" s="476"/>
      <c r="AJ32" s="476"/>
    </row>
    <row r="33" spans="1:36" s="415" customFormat="1" ht="22.5">
      <c r="A33" s="1157"/>
      <c r="B33" s="1157"/>
      <c r="C33" s="1157">
        <v>1</v>
      </c>
      <c r="D33" s="717"/>
      <c r="E33" s="719"/>
      <c r="F33" s="719"/>
      <c r="G33" s="719"/>
      <c r="H33" s="719"/>
      <c r="I33" s="721"/>
      <c r="J33" s="713"/>
      <c r="K33" s="716"/>
      <c r="L33" s="484" t="str">
        <f>mergeValue(A33)&amp;"."&amp;mergeValue(B33)&amp;"."&amp;mergeValue(C33)</f>
        <v>1.1.1</v>
      </c>
      <c r="M33" s="439" t="s">
        <v>6</v>
      </c>
      <c r="N33" s="537"/>
      <c r="O33" s="1254"/>
      <c r="P33" s="1255"/>
      <c r="Q33" s="1255"/>
      <c r="R33" s="1255"/>
      <c r="S33" s="1255"/>
      <c r="T33" s="1255"/>
      <c r="U33" s="1255"/>
      <c r="V33" s="1256"/>
      <c r="W33" s="1050" t="s">
        <v>570</v>
      </c>
      <c r="X33" s="476"/>
      <c r="Y33" s="480"/>
      <c r="Z33" s="480" t="str">
        <f t="shared" si="0"/>
        <v xml:space="preserve">Наименование системы теплоснабжения </v>
      </c>
      <c r="AA33" s="480"/>
      <c r="AB33" s="480"/>
      <c r="AC33" s="480"/>
      <c r="AD33" s="476"/>
      <c r="AE33" s="476"/>
      <c r="AF33" s="476"/>
      <c r="AG33" s="476"/>
      <c r="AH33" s="476"/>
      <c r="AI33" s="476"/>
      <c r="AJ33" s="476"/>
    </row>
    <row r="34" spans="1:36" s="415" customFormat="1" ht="22.5">
      <c r="A34" s="1157"/>
      <c r="B34" s="1157"/>
      <c r="C34" s="1157"/>
      <c r="D34" s="1157">
        <v>1</v>
      </c>
      <c r="E34" s="719"/>
      <c r="F34" s="719"/>
      <c r="G34" s="719"/>
      <c r="H34" s="719"/>
      <c r="I34" s="721"/>
      <c r="J34" s="713"/>
      <c r="K34" s="716"/>
      <c r="L34" s="484" t="str">
        <f>mergeValue(A34)&amp;"."&amp;mergeValue(B34)&amp;"."&amp;mergeValue(C34)&amp;"."&amp;mergeValue(D34)</f>
        <v>1.1.1.1</v>
      </c>
      <c r="M34" s="440" t="s">
        <v>20</v>
      </c>
      <c r="N34" s="537"/>
      <c r="O34" s="1254"/>
      <c r="P34" s="1255"/>
      <c r="Q34" s="1255"/>
      <c r="R34" s="1255"/>
      <c r="S34" s="1255"/>
      <c r="T34" s="1255"/>
      <c r="U34" s="1255"/>
      <c r="V34" s="1256"/>
      <c r="W34" s="1050" t="s">
        <v>571</v>
      </c>
      <c r="X34" s="476"/>
      <c r="Y34" s="480"/>
      <c r="Z34" s="480" t="str">
        <f t="shared" si="0"/>
        <v xml:space="preserve">Источник тепловой энергии  </v>
      </c>
      <c r="AA34" s="480"/>
      <c r="AB34" s="480"/>
      <c r="AC34" s="480"/>
      <c r="AD34" s="476"/>
      <c r="AE34" s="476"/>
      <c r="AF34" s="476"/>
      <c r="AG34" s="476"/>
      <c r="AH34" s="476"/>
      <c r="AI34" s="476"/>
      <c r="AJ34" s="476"/>
    </row>
    <row r="35" spans="1:36" s="415" customFormat="1" ht="78.75">
      <c r="A35" s="1157"/>
      <c r="B35" s="1157"/>
      <c r="C35" s="1157"/>
      <c r="D35" s="1157"/>
      <c r="E35" s="1157">
        <v>1</v>
      </c>
      <c r="F35" s="719"/>
      <c r="G35" s="719"/>
      <c r="H35" s="717">
        <v>1</v>
      </c>
      <c r="I35" s="1157">
        <v>1</v>
      </c>
      <c r="J35" s="719"/>
      <c r="K35" s="724"/>
      <c r="L35" s="484" t="str">
        <f>mergeValue(A35)&amp;"."&amp;mergeValue(B35)&amp;"."&amp;mergeValue(C35)&amp;"."&amp;mergeValue(D35)&amp;"."&amp;mergeValue(E35)</f>
        <v>1.1.1.1.1</v>
      </c>
      <c r="M35" s="446" t="s">
        <v>7</v>
      </c>
      <c r="N35" s="537"/>
      <c r="O35" s="1160"/>
      <c r="P35" s="1161"/>
      <c r="Q35" s="1161"/>
      <c r="R35" s="1161"/>
      <c r="S35" s="1161"/>
      <c r="T35" s="1161"/>
      <c r="U35" s="1161"/>
      <c r="V35" s="1162"/>
      <c r="W35" s="1050" t="s">
        <v>688</v>
      </c>
      <c r="X35" s="476"/>
      <c r="Y35" s="480"/>
      <c r="Z35" s="480" t="str">
        <f t="shared" si="0"/>
        <v>Схема подключения теплопотребляющей установки к коллектору источника тепловой энергии</v>
      </c>
      <c r="AA35" s="480"/>
      <c r="AB35" s="480"/>
      <c r="AC35" s="480"/>
      <c r="AD35" s="476"/>
      <c r="AE35" s="476"/>
      <c r="AF35" s="476"/>
      <c r="AG35" s="476"/>
      <c r="AH35" s="476"/>
      <c r="AI35" s="476"/>
      <c r="AJ35" s="476"/>
    </row>
    <row r="36" spans="1:36" s="415" customFormat="1" ht="33.75">
      <c r="A36" s="1157"/>
      <c r="B36" s="1157"/>
      <c r="C36" s="1157"/>
      <c r="D36" s="1157"/>
      <c r="E36" s="1157"/>
      <c r="F36" s="1157">
        <v>1</v>
      </c>
      <c r="G36" s="717"/>
      <c r="H36" s="717"/>
      <c r="I36" s="1157"/>
      <c r="J36" s="1157">
        <v>1</v>
      </c>
      <c r="K36" s="725"/>
      <c r="L36" s="484" t="str">
        <f>mergeValue(A36)&amp;"."&amp;mergeValue(B36)&amp;"."&amp;mergeValue(C36)&amp;"."&amp;mergeValue(D36)&amp;"."&amp;mergeValue(E36)&amp;"."&amp;mergeValue(F36)</f>
        <v>1.1.1.1.1.1</v>
      </c>
      <c r="M36" s="447" t="s">
        <v>8</v>
      </c>
      <c r="N36" s="537"/>
      <c r="O36" s="1160"/>
      <c r="P36" s="1161"/>
      <c r="Q36" s="1161"/>
      <c r="R36" s="1161"/>
      <c r="S36" s="1161"/>
      <c r="T36" s="1161"/>
      <c r="U36" s="1161"/>
      <c r="V36" s="1162"/>
      <c r="W36" s="1050" t="s">
        <v>689</v>
      </c>
      <c r="X36" s="476"/>
      <c r="Y36" s="480"/>
      <c r="Z36" s="480" t="str">
        <f t="shared" si="0"/>
        <v>Группа потребителей</v>
      </c>
      <c r="AA36" s="480"/>
      <c r="AB36" s="480"/>
      <c r="AC36" s="480"/>
      <c r="AD36" s="476"/>
      <c r="AE36" s="476"/>
      <c r="AF36" s="476"/>
      <c r="AG36" s="476"/>
      <c r="AH36" s="476"/>
      <c r="AI36" s="476"/>
      <c r="AJ36" s="476"/>
    </row>
    <row r="37" spans="1:36" s="415" customFormat="1" ht="122.1" customHeight="1">
      <c r="A37" s="1157"/>
      <c r="B37" s="1157"/>
      <c r="C37" s="1157"/>
      <c r="D37" s="1157"/>
      <c r="E37" s="1157"/>
      <c r="F37" s="1157"/>
      <c r="G37" s="717">
        <v>1</v>
      </c>
      <c r="H37" s="717"/>
      <c r="I37" s="1157"/>
      <c r="J37" s="1157"/>
      <c r="K37" s="725">
        <v>1</v>
      </c>
      <c r="L37" s="484" t="str">
        <f>mergeValue(A37)&amp;"."&amp;mergeValue(B37)&amp;"."&amp;mergeValue(C37)&amp;"."&amp;mergeValue(D37)&amp;"."&amp;mergeValue(E37)&amp;"."&amp;mergeValue(F37)&amp;"."&amp;mergeValue(G37)</f>
        <v>1.1.1.1.1.1.1</v>
      </c>
      <c r="M37" s="938"/>
      <c r="N37" s="537"/>
      <c r="O37" s="454"/>
      <c r="P37" s="454"/>
      <c r="Q37" s="962"/>
      <c r="R37" s="1164"/>
      <c r="S37" s="1165" t="s">
        <v>80</v>
      </c>
      <c r="T37" s="1164"/>
      <c r="U37" s="1165" t="s">
        <v>80</v>
      </c>
      <c r="V37" s="454"/>
      <c r="W37" s="1175" t="s">
        <v>690</v>
      </c>
      <c r="X37" s="476" t="str">
        <f>strCheckDate(O38:V38)</f>
        <v/>
      </c>
      <c r="Y37" s="480"/>
      <c r="Z37" s="480" t="str">
        <f t="shared" si="0"/>
        <v/>
      </c>
      <c r="AA37" s="480"/>
      <c r="AB37" s="480"/>
      <c r="AC37" s="480"/>
      <c r="AD37" s="476"/>
      <c r="AE37" s="476"/>
      <c r="AF37" s="476"/>
      <c r="AG37" s="476"/>
      <c r="AH37" s="476"/>
      <c r="AI37" s="476"/>
      <c r="AJ37" s="476"/>
    </row>
    <row r="38" spans="1:36" s="415" customFormat="1" ht="14.25" customHeight="1" hidden="1">
      <c r="A38" s="1157"/>
      <c r="B38" s="1157"/>
      <c r="C38" s="1157"/>
      <c r="D38" s="1157"/>
      <c r="E38" s="1157"/>
      <c r="F38" s="1157"/>
      <c r="G38" s="717"/>
      <c r="H38" s="717"/>
      <c r="I38" s="1157"/>
      <c r="J38" s="1157"/>
      <c r="K38" s="725"/>
      <c r="L38" s="491"/>
      <c r="M38" s="537"/>
      <c r="N38" s="537"/>
      <c r="O38" s="454"/>
      <c r="P38" s="454"/>
      <c r="Q38" s="475" t="str">
        <f>R37&amp;"-"&amp;T37</f>
        <v>-</v>
      </c>
      <c r="R38" s="1164"/>
      <c r="S38" s="1165"/>
      <c r="T38" s="1164"/>
      <c r="U38" s="1165"/>
      <c r="V38" s="454"/>
      <c r="W38" s="1176"/>
      <c r="X38" s="476"/>
      <c r="Y38" s="480"/>
      <c r="Z38" s="480" t="str">
        <f t="shared" si="0"/>
        <v/>
      </c>
      <c r="AA38" s="480"/>
      <c r="AB38" s="480"/>
      <c r="AC38" s="480"/>
      <c r="AD38" s="476"/>
      <c r="AE38" s="476"/>
      <c r="AF38" s="476"/>
      <c r="AG38" s="476"/>
      <c r="AH38" s="476"/>
      <c r="AI38" s="476"/>
      <c r="AJ38" s="476"/>
    </row>
    <row r="39" spans="1:36" s="415" customFormat="1" ht="15" customHeight="1">
      <c r="A39" s="1157"/>
      <c r="B39" s="1157"/>
      <c r="C39" s="1157"/>
      <c r="D39" s="1157"/>
      <c r="E39" s="1157"/>
      <c r="F39" s="1157"/>
      <c r="G39" s="719"/>
      <c r="H39" s="717"/>
      <c r="I39" s="1157"/>
      <c r="J39" s="1157"/>
      <c r="K39" s="724"/>
      <c r="L39" s="430"/>
      <c r="M39" s="449" t="s">
        <v>23</v>
      </c>
      <c r="N39" s="456"/>
      <c r="O39" s="456"/>
      <c r="P39" s="456"/>
      <c r="Q39" s="456"/>
      <c r="R39" s="456"/>
      <c r="S39" s="456"/>
      <c r="T39" s="456"/>
      <c r="U39" s="456"/>
      <c r="V39" s="452"/>
      <c r="W39" s="1177"/>
      <c r="X39" s="476"/>
      <c r="Y39" s="480"/>
      <c r="Z39" s="480" t="str">
        <f t="shared" si="0"/>
        <v>Добавить вид теплоносителя (параметры теплоносителя)</v>
      </c>
      <c r="AA39" s="480"/>
      <c r="AB39" s="480"/>
      <c r="AC39" s="480"/>
      <c r="AD39" s="476"/>
      <c r="AE39" s="476"/>
      <c r="AF39" s="476"/>
      <c r="AG39" s="476"/>
      <c r="AH39" s="476"/>
      <c r="AI39" s="476"/>
      <c r="AJ39" s="476"/>
    </row>
    <row r="40" spans="1:36" s="415" customFormat="1" ht="15" customHeight="1">
      <c r="A40" s="1157"/>
      <c r="B40" s="1157"/>
      <c r="C40" s="1157"/>
      <c r="D40" s="1157"/>
      <c r="E40" s="1157"/>
      <c r="F40" s="719"/>
      <c r="G40" s="719"/>
      <c r="H40" s="717"/>
      <c r="I40" s="1157"/>
      <c r="J40" s="719"/>
      <c r="K40" s="724"/>
      <c r="L40" s="430"/>
      <c r="M40" s="448" t="s">
        <v>9</v>
      </c>
      <c r="N40" s="456"/>
      <c r="O40" s="456"/>
      <c r="P40" s="456"/>
      <c r="Q40" s="456"/>
      <c r="R40" s="456"/>
      <c r="S40" s="456"/>
      <c r="T40" s="456"/>
      <c r="U40" s="455"/>
      <c r="V40" s="456"/>
      <c r="W40" s="556"/>
      <c r="X40" s="476"/>
      <c r="Y40" s="480"/>
      <c r="Z40" s="480" t="str">
        <f t="shared" si="0"/>
        <v>Добавить группу потребителей</v>
      </c>
      <c r="AA40" s="480"/>
      <c r="AB40" s="480"/>
      <c r="AC40" s="480"/>
      <c r="AD40" s="476"/>
      <c r="AE40" s="476"/>
      <c r="AF40" s="476"/>
      <c r="AG40" s="476"/>
      <c r="AH40" s="476"/>
      <c r="AI40" s="476"/>
      <c r="AJ40" s="476"/>
    </row>
    <row r="41" spans="1:36" s="415" customFormat="1" ht="15" customHeight="1">
      <c r="A41" s="1157"/>
      <c r="B41" s="1157"/>
      <c r="C41" s="1157"/>
      <c r="D41" s="1157"/>
      <c r="E41" s="723"/>
      <c r="F41" s="719"/>
      <c r="G41" s="719"/>
      <c r="H41" s="719"/>
      <c r="I41" s="715"/>
      <c r="J41" s="712"/>
      <c r="K41" s="722"/>
      <c r="L41" s="430"/>
      <c r="M41" s="443" t="s">
        <v>10</v>
      </c>
      <c r="N41" s="456"/>
      <c r="O41" s="456"/>
      <c r="P41" s="456"/>
      <c r="Q41" s="456"/>
      <c r="R41" s="456"/>
      <c r="S41" s="456"/>
      <c r="T41" s="456"/>
      <c r="U41" s="455"/>
      <c r="V41" s="456"/>
      <c r="W41" s="556"/>
      <c r="X41" s="476"/>
      <c r="Y41" s="480"/>
      <c r="Z41" s="480" t="str">
        <f t="shared" si="0"/>
        <v>Добавить схему подключения</v>
      </c>
      <c r="AA41" s="480"/>
      <c r="AB41" s="480"/>
      <c r="AC41" s="480"/>
      <c r="AD41" s="476"/>
      <c r="AE41" s="476"/>
      <c r="AF41" s="476"/>
      <c r="AG41" s="476"/>
      <c r="AH41" s="476"/>
      <c r="AI41" s="476"/>
      <c r="AJ41" s="476"/>
    </row>
    <row r="42" spans="1:36" s="415" customFormat="1" ht="15" customHeight="1">
      <c r="A42" s="1157"/>
      <c r="B42" s="1157"/>
      <c r="C42" s="1157"/>
      <c r="D42" s="723"/>
      <c r="E42" s="723"/>
      <c r="F42" s="719"/>
      <c r="G42" s="719"/>
      <c r="H42" s="719"/>
      <c r="I42" s="715"/>
      <c r="J42" s="712"/>
      <c r="K42" s="722"/>
      <c r="L42" s="430"/>
      <c r="M42" s="442" t="s">
        <v>15</v>
      </c>
      <c r="N42" s="456"/>
      <c r="O42" s="456"/>
      <c r="P42" s="456"/>
      <c r="Q42" s="456"/>
      <c r="R42" s="456"/>
      <c r="S42" s="456"/>
      <c r="T42" s="456"/>
      <c r="U42" s="455"/>
      <c r="V42" s="456"/>
      <c r="W42" s="556"/>
      <c r="X42" s="476"/>
      <c r="Y42" s="480"/>
      <c r="Z42" s="480" t="str">
        <f t="shared" si="0"/>
        <v>Добавить источник тепловой энергии</v>
      </c>
      <c r="AA42" s="480"/>
      <c r="AB42" s="480"/>
      <c r="AC42" s="480"/>
      <c r="AD42" s="476"/>
      <c r="AE42" s="476"/>
      <c r="AF42" s="476"/>
      <c r="AG42" s="476"/>
      <c r="AH42" s="476"/>
      <c r="AI42" s="476"/>
      <c r="AJ42" s="476"/>
    </row>
    <row r="43" spans="1:36" s="415" customFormat="1" ht="15" customHeight="1">
      <c r="A43" s="1157"/>
      <c r="B43" s="1157"/>
      <c r="C43" s="723"/>
      <c r="D43" s="723"/>
      <c r="E43" s="723"/>
      <c r="F43" s="723"/>
      <c r="G43" s="728"/>
      <c r="H43" s="715"/>
      <c r="I43" s="726"/>
      <c r="J43" s="712"/>
      <c r="K43" s="727"/>
      <c r="L43" s="430"/>
      <c r="M43" s="441" t="s">
        <v>16</v>
      </c>
      <c r="N43" s="456"/>
      <c r="O43" s="456"/>
      <c r="P43" s="456"/>
      <c r="Q43" s="456"/>
      <c r="R43" s="456"/>
      <c r="S43" s="456"/>
      <c r="T43" s="456"/>
      <c r="U43" s="455"/>
      <c r="V43" s="456"/>
      <c r="W43" s="556"/>
      <c r="X43" s="476"/>
      <c r="Y43" s="480"/>
      <c r="Z43" s="480" t="str">
        <f t="shared" si="0"/>
        <v>Добавить наименование системы теплоснабжения</v>
      </c>
      <c r="AA43" s="480"/>
      <c r="AB43" s="480"/>
      <c r="AC43" s="480"/>
      <c r="AD43" s="476"/>
      <c r="AE43" s="476"/>
      <c r="AF43" s="476"/>
      <c r="AG43" s="476"/>
      <c r="AH43" s="476"/>
      <c r="AI43" s="476"/>
      <c r="AJ43" s="476"/>
    </row>
    <row r="44" spans="1:36" s="415" customFormat="1" ht="15" customHeight="1">
      <c r="A44" s="1157"/>
      <c r="B44" s="723"/>
      <c r="C44" s="723"/>
      <c r="D44" s="723"/>
      <c r="E44" s="723"/>
      <c r="F44" s="723"/>
      <c r="G44" s="728"/>
      <c r="H44" s="715"/>
      <c r="I44" s="715"/>
      <c r="J44" s="712"/>
      <c r="K44" s="722"/>
      <c r="L44" s="430"/>
      <c r="M44" s="450" t="s">
        <v>17</v>
      </c>
      <c r="N44" s="456"/>
      <c r="O44" s="456"/>
      <c r="P44" s="456"/>
      <c r="Q44" s="456"/>
      <c r="R44" s="456"/>
      <c r="S44" s="456"/>
      <c r="T44" s="456"/>
      <c r="U44" s="455"/>
      <c r="V44" s="456"/>
      <c r="W44" s="556"/>
      <c r="X44" s="476"/>
      <c r="Y44" s="480"/>
      <c r="Z44" s="480" t="str">
        <f t="shared" si="0"/>
        <v>Добавить территорию действия тарифа</v>
      </c>
      <c r="AA44" s="480"/>
      <c r="AB44" s="480"/>
      <c r="AC44" s="480"/>
      <c r="AD44" s="476"/>
      <c r="AE44" s="476"/>
      <c r="AF44" s="476"/>
      <c r="AG44" s="476"/>
      <c r="AH44" s="476"/>
      <c r="AI44" s="476"/>
      <c r="AJ44" s="476"/>
    </row>
    <row r="45" spans="1:34" s="414" customFormat="1" ht="15" customHeight="1">
      <c r="A45" s="711"/>
      <c r="B45" s="711"/>
      <c r="C45" s="711"/>
      <c r="D45" s="711"/>
      <c r="E45" s="711"/>
      <c r="F45" s="711"/>
      <c r="G45" s="711"/>
      <c r="H45" s="711"/>
      <c r="I45" s="711"/>
      <c r="J45" s="711"/>
      <c r="K45" s="711"/>
      <c r="L45" s="384"/>
      <c r="M45" s="457" t="s">
        <v>293</v>
      </c>
      <c r="N45" s="456"/>
      <c r="O45" s="456"/>
      <c r="P45" s="456"/>
      <c r="Q45" s="456"/>
      <c r="R45" s="456"/>
      <c r="S45" s="456"/>
      <c r="T45" s="456"/>
      <c r="U45" s="455"/>
      <c r="V45" s="456"/>
      <c r="W45" s="556"/>
      <c r="X45" s="478"/>
      <c r="Y45" s="478"/>
      <c r="Z45" s="478"/>
      <c r="AA45" s="478"/>
      <c r="AB45" s="478"/>
      <c r="AC45" s="478"/>
      <c r="AD45" s="478"/>
      <c r="AE45" s="478"/>
      <c r="AF45" s="478"/>
      <c r="AG45" s="478"/>
      <c r="AH45" s="478"/>
    </row>
    <row r="46" spans="24:36" ht="18.75" customHeight="1">
      <c r="X46" s="162"/>
      <c r="Y46" s="162"/>
      <c r="Z46" s="162"/>
      <c r="AA46" s="162"/>
      <c r="AB46" s="162"/>
      <c r="AC46" s="162"/>
      <c r="AD46" s="162"/>
      <c r="AE46" s="162"/>
      <c r="AF46" s="162"/>
      <c r="AG46" s="162"/>
      <c r="AH46" s="162"/>
      <c r="AI46" s="162"/>
      <c r="AJ46" s="162"/>
    </row>
    <row r="47" spans="1:36" s="34" customFormat="1" ht="17.1" customHeight="1">
      <c r="A47" s="34" t="s">
        <v>11</v>
      </c>
      <c r="C47" s="34" t="s">
        <v>47</v>
      </c>
      <c r="U47" s="120"/>
      <c r="X47" s="175"/>
      <c r="Y47" s="175"/>
      <c r="Z47" s="175"/>
      <c r="AA47" s="175"/>
      <c r="AB47" s="175"/>
      <c r="AC47" s="175"/>
      <c r="AD47" s="175"/>
      <c r="AE47" s="175"/>
      <c r="AF47" s="175"/>
      <c r="AG47" s="175"/>
      <c r="AH47" s="175"/>
      <c r="AI47" s="175"/>
      <c r="AJ47" s="175"/>
    </row>
    <row r="48" spans="12:36" ht="17.1" customHeight="1">
      <c r="L48" s="361"/>
      <c r="M48" s="361"/>
      <c r="N48" s="361"/>
      <c r="O48" s="361"/>
      <c r="P48" s="361"/>
      <c r="Q48" s="361"/>
      <c r="R48" s="361"/>
      <c r="S48" s="361"/>
      <c r="T48" s="361"/>
      <c r="U48" s="361"/>
      <c r="V48" s="361"/>
      <c r="W48" s="361"/>
      <c r="X48" s="162"/>
      <c r="Y48" s="162"/>
      <c r="Z48" s="162"/>
      <c r="AA48" s="162"/>
      <c r="AB48" s="162"/>
      <c r="AC48" s="162"/>
      <c r="AD48" s="162"/>
      <c r="AE48" s="162"/>
      <c r="AF48" s="162"/>
      <c r="AG48" s="162"/>
      <c r="AH48" s="162"/>
      <c r="AI48" s="162"/>
      <c r="AJ48" s="162"/>
    </row>
    <row r="49" spans="1:36" s="415" customFormat="1" ht="22.5">
      <c r="A49" s="1157">
        <v>1</v>
      </c>
      <c r="B49" s="735"/>
      <c r="C49" s="735"/>
      <c r="D49" s="735"/>
      <c r="E49" s="736"/>
      <c r="F49" s="737"/>
      <c r="G49" s="737"/>
      <c r="H49" s="737"/>
      <c r="I49" s="738"/>
      <c r="J49" s="733"/>
      <c r="K49" s="740"/>
      <c r="L49" s="484">
        <f>mergeValue(A49)</f>
        <v>1</v>
      </c>
      <c r="M49" s="532" t="s">
        <v>18</v>
      </c>
      <c r="N49" s="537"/>
      <c r="O49" s="1254"/>
      <c r="P49" s="1255"/>
      <c r="Q49" s="1255"/>
      <c r="R49" s="1255"/>
      <c r="S49" s="1255"/>
      <c r="T49" s="1255"/>
      <c r="U49" s="1255"/>
      <c r="V49" s="1256"/>
      <c r="W49" s="1050" t="s">
        <v>687</v>
      </c>
      <c r="X49" s="476"/>
      <c r="Y49" s="480"/>
      <c r="Z49" s="480" t="str">
        <f t="shared" si="1" ref="Z49:Z62">IF(M49="","",M49)</f>
        <v>Наименование тарифа</v>
      </c>
      <c r="AA49" s="480"/>
      <c r="AB49" s="480"/>
      <c r="AC49" s="480"/>
      <c r="AD49" s="476"/>
      <c r="AE49" s="476"/>
      <c r="AF49" s="476"/>
      <c r="AG49" s="476"/>
      <c r="AH49" s="476"/>
      <c r="AI49" s="476"/>
      <c r="AJ49" s="476"/>
    </row>
    <row r="50" spans="1:36" s="415" customFormat="1" ht="22.5">
      <c r="A50" s="1157"/>
      <c r="B50" s="1157">
        <v>1</v>
      </c>
      <c r="C50" s="735"/>
      <c r="D50" s="735"/>
      <c r="E50" s="737"/>
      <c r="F50" s="737"/>
      <c r="G50" s="737"/>
      <c r="H50" s="737"/>
      <c r="I50" s="732"/>
      <c r="J50" s="731"/>
      <c r="K50" s="734"/>
      <c r="L50" s="484" t="str">
        <f>mergeValue(A50)&amp;"."&amp;mergeValue(B50)</f>
        <v>1.1</v>
      </c>
      <c r="M50" s="438" t="s">
        <v>14</v>
      </c>
      <c r="N50" s="537"/>
      <c r="O50" s="1254"/>
      <c r="P50" s="1255"/>
      <c r="Q50" s="1255"/>
      <c r="R50" s="1255"/>
      <c r="S50" s="1255"/>
      <c r="T50" s="1255"/>
      <c r="U50" s="1255"/>
      <c r="V50" s="1256"/>
      <c r="W50" s="1050" t="s">
        <v>436</v>
      </c>
      <c r="X50" s="476"/>
      <c r="Y50" s="480"/>
      <c r="Z50" s="480" t="str">
        <f t="shared" si="1"/>
        <v>Территория действия тарифа</v>
      </c>
      <c r="AA50" s="480"/>
      <c r="AB50" s="480"/>
      <c r="AC50" s="480"/>
      <c r="AD50" s="476"/>
      <c r="AE50" s="476"/>
      <c r="AF50" s="476"/>
      <c r="AG50" s="476"/>
      <c r="AH50" s="476"/>
      <c r="AI50" s="476"/>
      <c r="AJ50" s="476"/>
    </row>
    <row r="51" spans="1:36" s="415" customFormat="1" ht="22.5">
      <c r="A51" s="1157"/>
      <c r="B51" s="1157"/>
      <c r="C51" s="1157">
        <v>1</v>
      </c>
      <c r="D51" s="735"/>
      <c r="E51" s="737"/>
      <c r="F51" s="737"/>
      <c r="G51" s="737"/>
      <c r="H51" s="737"/>
      <c r="I51" s="739"/>
      <c r="J51" s="731"/>
      <c r="K51" s="734"/>
      <c r="L51" s="484" t="str">
        <f>mergeValue(A51)&amp;"."&amp;mergeValue(B51)&amp;"."&amp;mergeValue(C51)</f>
        <v>1.1.1</v>
      </c>
      <c r="M51" s="439" t="s">
        <v>6</v>
      </c>
      <c r="N51" s="537"/>
      <c r="O51" s="1254"/>
      <c r="P51" s="1255"/>
      <c r="Q51" s="1255"/>
      <c r="R51" s="1255"/>
      <c r="S51" s="1255"/>
      <c r="T51" s="1255"/>
      <c r="U51" s="1255"/>
      <c r="V51" s="1256"/>
      <c r="W51" s="1050" t="s">
        <v>570</v>
      </c>
      <c r="X51" s="476"/>
      <c r="Y51" s="480"/>
      <c r="Z51" s="480" t="str">
        <f t="shared" si="1"/>
        <v xml:space="preserve">Наименование системы теплоснабжения </v>
      </c>
      <c r="AA51" s="480"/>
      <c r="AB51" s="480"/>
      <c r="AC51" s="480"/>
      <c r="AD51" s="476"/>
      <c r="AE51" s="476"/>
      <c r="AF51" s="476"/>
      <c r="AG51" s="476"/>
      <c r="AH51" s="476"/>
      <c r="AI51" s="476"/>
      <c r="AJ51" s="476"/>
    </row>
    <row r="52" spans="1:36" s="415" customFormat="1" ht="22.5">
      <c r="A52" s="1157"/>
      <c r="B52" s="1157"/>
      <c r="C52" s="1157"/>
      <c r="D52" s="1157">
        <v>1</v>
      </c>
      <c r="E52" s="737"/>
      <c r="F52" s="737"/>
      <c r="G52" s="737"/>
      <c r="H52" s="737"/>
      <c r="I52" s="739"/>
      <c r="J52" s="731"/>
      <c r="K52" s="734"/>
      <c r="L52" s="484" t="str">
        <f>mergeValue(A52)&amp;"."&amp;mergeValue(B52)&amp;"."&amp;mergeValue(C52)&amp;"."&amp;mergeValue(D52)</f>
        <v>1.1.1.1</v>
      </c>
      <c r="M52" s="440" t="s">
        <v>20</v>
      </c>
      <c r="N52" s="537"/>
      <c r="O52" s="1254"/>
      <c r="P52" s="1255"/>
      <c r="Q52" s="1255"/>
      <c r="R52" s="1255"/>
      <c r="S52" s="1255"/>
      <c r="T52" s="1255"/>
      <c r="U52" s="1255"/>
      <c r="V52" s="1256"/>
      <c r="W52" s="1050" t="s">
        <v>571</v>
      </c>
      <c r="X52" s="476"/>
      <c r="Y52" s="480"/>
      <c r="Z52" s="480" t="str">
        <f t="shared" si="1"/>
        <v xml:space="preserve">Источник тепловой энергии  </v>
      </c>
      <c r="AA52" s="480"/>
      <c r="AB52" s="480"/>
      <c r="AC52" s="480"/>
      <c r="AD52" s="476"/>
      <c r="AE52" s="476"/>
      <c r="AF52" s="476"/>
      <c r="AG52" s="476"/>
      <c r="AH52" s="476"/>
      <c r="AI52" s="476"/>
      <c r="AJ52" s="476"/>
    </row>
    <row r="53" spans="1:36" s="415" customFormat="1" ht="78.75">
      <c r="A53" s="1157"/>
      <c r="B53" s="1157"/>
      <c r="C53" s="1157"/>
      <c r="D53" s="1157"/>
      <c r="E53" s="1157">
        <v>1</v>
      </c>
      <c r="F53" s="737"/>
      <c r="G53" s="737"/>
      <c r="H53" s="735">
        <v>1</v>
      </c>
      <c r="I53" s="1157">
        <v>1</v>
      </c>
      <c r="J53" s="737"/>
      <c r="K53" s="742"/>
      <c r="L53" s="484" t="str">
        <f>mergeValue(A53)&amp;"."&amp;mergeValue(B53)&amp;"."&amp;mergeValue(C53)&amp;"."&amp;mergeValue(D53)&amp;"."&amp;mergeValue(E53)</f>
        <v>1.1.1.1.1</v>
      </c>
      <c r="M53" s="446" t="s">
        <v>7</v>
      </c>
      <c r="N53" s="537"/>
      <c r="O53" s="1160"/>
      <c r="P53" s="1161"/>
      <c r="Q53" s="1161"/>
      <c r="R53" s="1161"/>
      <c r="S53" s="1161"/>
      <c r="T53" s="1161"/>
      <c r="U53" s="1161"/>
      <c r="V53" s="1162"/>
      <c r="W53" s="1050" t="s">
        <v>688</v>
      </c>
      <c r="X53" s="476"/>
      <c r="Y53" s="480"/>
      <c r="Z53" s="480" t="str">
        <f t="shared" si="1"/>
        <v>Схема подключения теплопотребляющей установки к коллектору источника тепловой энергии</v>
      </c>
      <c r="AA53" s="480"/>
      <c r="AB53" s="480"/>
      <c r="AC53" s="480"/>
      <c r="AD53" s="476"/>
      <c r="AE53" s="476"/>
      <c r="AF53" s="476"/>
      <c r="AG53" s="476"/>
      <c r="AH53" s="476"/>
      <c r="AI53" s="476"/>
      <c r="AJ53" s="476"/>
    </row>
    <row r="54" spans="1:36" s="415" customFormat="1" ht="33.75">
      <c r="A54" s="1157"/>
      <c r="B54" s="1157"/>
      <c r="C54" s="1157"/>
      <c r="D54" s="1157"/>
      <c r="E54" s="1157"/>
      <c r="F54" s="1157">
        <v>1</v>
      </c>
      <c r="G54" s="735"/>
      <c r="H54" s="735"/>
      <c r="I54" s="1157"/>
      <c r="J54" s="1157">
        <v>1</v>
      </c>
      <c r="K54" s="743"/>
      <c r="L54" s="484" t="str">
        <f>mergeValue(A54)&amp;"."&amp;mergeValue(B54)&amp;"."&amp;mergeValue(C54)&amp;"."&amp;mergeValue(D54)&amp;"."&amp;mergeValue(E54)&amp;"."&amp;mergeValue(F54)</f>
        <v>1.1.1.1.1.1</v>
      </c>
      <c r="M54" s="447" t="s">
        <v>8</v>
      </c>
      <c r="N54" s="537"/>
      <c r="O54" s="1160"/>
      <c r="P54" s="1161"/>
      <c r="Q54" s="1161"/>
      <c r="R54" s="1161"/>
      <c r="S54" s="1161"/>
      <c r="T54" s="1161"/>
      <c r="U54" s="1161"/>
      <c r="V54" s="1162"/>
      <c r="W54" s="1050" t="s">
        <v>689</v>
      </c>
      <c r="X54" s="476"/>
      <c r="Y54" s="480"/>
      <c r="Z54" s="480" t="str">
        <f t="shared" si="1"/>
        <v>Группа потребителей</v>
      </c>
      <c r="AA54" s="480"/>
      <c r="AB54" s="480"/>
      <c r="AC54" s="480"/>
      <c r="AD54" s="476"/>
      <c r="AE54" s="476"/>
      <c r="AF54" s="476"/>
      <c r="AG54" s="476"/>
      <c r="AH54" s="476"/>
      <c r="AI54" s="476"/>
      <c r="AJ54" s="476"/>
    </row>
    <row r="55" spans="1:36" s="415" customFormat="1" ht="122.1" customHeight="1">
      <c r="A55" s="1157"/>
      <c r="B55" s="1157"/>
      <c r="C55" s="1157"/>
      <c r="D55" s="1157"/>
      <c r="E55" s="1157"/>
      <c r="F55" s="1157"/>
      <c r="G55" s="735">
        <v>1</v>
      </c>
      <c r="H55" s="735"/>
      <c r="I55" s="1157"/>
      <c r="J55" s="1157"/>
      <c r="K55" s="743">
        <v>1</v>
      </c>
      <c r="L55" s="484" t="str">
        <f>mergeValue(A55)&amp;"."&amp;mergeValue(B55)&amp;"."&amp;mergeValue(C55)&amp;"."&amp;mergeValue(D55)&amp;"."&amp;mergeValue(E55)&amp;"."&amp;mergeValue(F55)&amp;"."&amp;mergeValue(G55)</f>
        <v>1.1.1.1.1.1.1</v>
      </c>
      <c r="M55" s="938"/>
      <c r="N55" s="537"/>
      <c r="O55" s="454"/>
      <c r="P55" s="454"/>
      <c r="Q55" s="962"/>
      <c r="R55" s="1164"/>
      <c r="S55" s="1165" t="s">
        <v>80</v>
      </c>
      <c r="T55" s="1164"/>
      <c r="U55" s="1165" t="s">
        <v>80</v>
      </c>
      <c r="V55" s="454"/>
      <c r="W55" s="1175" t="s">
        <v>690</v>
      </c>
      <c r="X55" s="476" t="str">
        <f>strCheckDate(O56:V56)</f>
        <v/>
      </c>
      <c r="Y55" s="480"/>
      <c r="Z55" s="480" t="str">
        <f t="shared" si="1"/>
        <v/>
      </c>
      <c r="AA55" s="480"/>
      <c r="AB55" s="480"/>
      <c r="AC55" s="480"/>
      <c r="AD55" s="476"/>
      <c r="AE55" s="476"/>
      <c r="AF55" s="476"/>
      <c r="AG55" s="476"/>
      <c r="AH55" s="476"/>
      <c r="AI55" s="476"/>
      <c r="AJ55" s="476"/>
    </row>
    <row r="56" spans="1:36" s="415" customFormat="1" ht="14.25" customHeight="1" hidden="1">
      <c r="A56" s="1157"/>
      <c r="B56" s="1157"/>
      <c r="C56" s="1157"/>
      <c r="D56" s="1157"/>
      <c r="E56" s="1157"/>
      <c r="F56" s="1157"/>
      <c r="G56" s="735"/>
      <c r="H56" s="735"/>
      <c r="I56" s="1157"/>
      <c r="J56" s="1157"/>
      <c r="K56" s="743"/>
      <c r="L56" s="491"/>
      <c r="M56" s="537"/>
      <c r="N56" s="537"/>
      <c r="O56" s="454"/>
      <c r="P56" s="454"/>
      <c r="Q56" s="475" t="str">
        <f>R55&amp;"-"&amp;T55</f>
        <v>-</v>
      </c>
      <c r="R56" s="1164"/>
      <c r="S56" s="1165"/>
      <c r="T56" s="1164"/>
      <c r="U56" s="1165"/>
      <c r="V56" s="454"/>
      <c r="W56" s="1176"/>
      <c r="X56" s="476"/>
      <c r="Y56" s="480"/>
      <c r="Z56" s="480" t="str">
        <f t="shared" si="1"/>
        <v/>
      </c>
      <c r="AA56" s="480"/>
      <c r="AB56" s="480"/>
      <c r="AC56" s="480"/>
      <c r="AD56" s="476"/>
      <c r="AE56" s="476"/>
      <c r="AF56" s="476"/>
      <c r="AG56" s="476"/>
      <c r="AH56" s="476"/>
      <c r="AI56" s="476"/>
      <c r="AJ56" s="476"/>
    </row>
    <row r="57" spans="1:36" s="415" customFormat="1" ht="15" customHeight="1">
      <c r="A57" s="1157"/>
      <c r="B57" s="1157"/>
      <c r="C57" s="1157"/>
      <c r="D57" s="1157"/>
      <c r="E57" s="1157"/>
      <c r="F57" s="1157"/>
      <c r="G57" s="737"/>
      <c r="H57" s="735"/>
      <c r="I57" s="1157"/>
      <c r="J57" s="1157"/>
      <c r="K57" s="742"/>
      <c r="L57" s="430"/>
      <c r="M57" s="449" t="s">
        <v>23</v>
      </c>
      <c r="N57" s="456"/>
      <c r="O57" s="456"/>
      <c r="P57" s="456"/>
      <c r="Q57" s="456"/>
      <c r="R57" s="456"/>
      <c r="S57" s="456"/>
      <c r="T57" s="456"/>
      <c r="U57" s="456"/>
      <c r="V57" s="452"/>
      <c r="W57" s="1177"/>
      <c r="X57" s="476"/>
      <c r="Y57" s="480"/>
      <c r="Z57" s="480" t="str">
        <f t="shared" si="1"/>
        <v>Добавить вид теплоносителя (параметры теплоносителя)</v>
      </c>
      <c r="AA57" s="480"/>
      <c r="AB57" s="480"/>
      <c r="AC57" s="480"/>
      <c r="AD57" s="476"/>
      <c r="AE57" s="476"/>
      <c r="AF57" s="476"/>
      <c r="AG57" s="476"/>
      <c r="AH57" s="476"/>
      <c r="AI57" s="476"/>
      <c r="AJ57" s="476"/>
    </row>
    <row r="58" spans="1:36" s="415" customFormat="1" ht="15" customHeight="1">
      <c r="A58" s="1157"/>
      <c r="B58" s="1157"/>
      <c r="C58" s="1157"/>
      <c r="D58" s="1157"/>
      <c r="E58" s="1157"/>
      <c r="F58" s="737"/>
      <c r="G58" s="737"/>
      <c r="H58" s="735"/>
      <c r="I58" s="1157"/>
      <c r="J58" s="737"/>
      <c r="K58" s="742"/>
      <c r="L58" s="430"/>
      <c r="M58" s="448" t="s">
        <v>9</v>
      </c>
      <c r="N58" s="456"/>
      <c r="O58" s="456"/>
      <c r="P58" s="456"/>
      <c r="Q58" s="456"/>
      <c r="R58" s="456"/>
      <c r="S58" s="456"/>
      <c r="T58" s="456"/>
      <c r="U58" s="455"/>
      <c r="V58" s="456"/>
      <c r="W58" s="556"/>
      <c r="X58" s="476"/>
      <c r="Y58" s="480"/>
      <c r="Z58" s="480" t="str">
        <f t="shared" si="1"/>
        <v>Добавить группу потребителей</v>
      </c>
      <c r="AA58" s="480"/>
      <c r="AB58" s="480"/>
      <c r="AC58" s="480"/>
      <c r="AD58" s="476"/>
      <c r="AE58" s="476"/>
      <c r="AF58" s="476"/>
      <c r="AG58" s="476"/>
      <c r="AH58" s="476"/>
      <c r="AI58" s="476"/>
      <c r="AJ58" s="476"/>
    </row>
    <row r="59" spans="1:36" s="415" customFormat="1" ht="15" customHeight="1">
      <c r="A59" s="1157"/>
      <c r="B59" s="1157"/>
      <c r="C59" s="1157"/>
      <c r="D59" s="1157"/>
      <c r="E59" s="741"/>
      <c r="F59" s="737"/>
      <c r="G59" s="737"/>
      <c r="H59" s="737"/>
      <c r="I59" s="733"/>
      <c r="J59" s="730"/>
      <c r="K59" s="740"/>
      <c r="L59" s="430"/>
      <c r="M59" s="443" t="s">
        <v>10</v>
      </c>
      <c r="N59" s="456"/>
      <c r="O59" s="456"/>
      <c r="P59" s="456"/>
      <c r="Q59" s="456"/>
      <c r="R59" s="456"/>
      <c r="S59" s="456"/>
      <c r="T59" s="456"/>
      <c r="U59" s="455"/>
      <c r="V59" s="456"/>
      <c r="W59" s="556"/>
      <c r="X59" s="476"/>
      <c r="Y59" s="480"/>
      <c r="Z59" s="480" t="str">
        <f t="shared" si="1"/>
        <v>Добавить схему подключения</v>
      </c>
      <c r="AA59" s="480"/>
      <c r="AB59" s="480"/>
      <c r="AC59" s="480"/>
      <c r="AD59" s="476"/>
      <c r="AE59" s="476"/>
      <c r="AF59" s="476"/>
      <c r="AG59" s="476"/>
      <c r="AH59" s="476"/>
      <c r="AI59" s="476"/>
      <c r="AJ59" s="476"/>
    </row>
    <row r="60" spans="1:36" s="415" customFormat="1" ht="15" customHeight="1">
      <c r="A60" s="1157"/>
      <c r="B60" s="1157"/>
      <c r="C60" s="1157"/>
      <c r="D60" s="741"/>
      <c r="E60" s="741"/>
      <c r="F60" s="737"/>
      <c r="G60" s="737"/>
      <c r="H60" s="737"/>
      <c r="I60" s="733"/>
      <c r="J60" s="730"/>
      <c r="K60" s="740"/>
      <c r="L60" s="430"/>
      <c r="M60" s="442" t="s">
        <v>15</v>
      </c>
      <c r="N60" s="456"/>
      <c r="O60" s="456"/>
      <c r="P60" s="456"/>
      <c r="Q60" s="456"/>
      <c r="R60" s="456"/>
      <c r="S60" s="456"/>
      <c r="T60" s="456"/>
      <c r="U60" s="455"/>
      <c r="V60" s="456"/>
      <c r="W60" s="556"/>
      <c r="X60" s="476"/>
      <c r="Y60" s="480"/>
      <c r="Z60" s="480" t="str">
        <f t="shared" si="1"/>
        <v>Добавить источник тепловой энергии</v>
      </c>
      <c r="AA60" s="480"/>
      <c r="AB60" s="480"/>
      <c r="AC60" s="480"/>
      <c r="AD60" s="476"/>
      <c r="AE60" s="476"/>
      <c r="AF60" s="476"/>
      <c r="AG60" s="476"/>
      <c r="AH60" s="476"/>
      <c r="AI60" s="476"/>
      <c r="AJ60" s="476"/>
    </row>
    <row r="61" spans="1:36" s="415" customFormat="1" ht="15" customHeight="1">
      <c r="A61" s="1157"/>
      <c r="B61" s="1157"/>
      <c r="C61" s="741"/>
      <c r="D61" s="741"/>
      <c r="E61" s="741"/>
      <c r="F61" s="741"/>
      <c r="G61" s="746"/>
      <c r="H61" s="733"/>
      <c r="I61" s="744"/>
      <c r="J61" s="730"/>
      <c r="K61" s="745"/>
      <c r="L61" s="430"/>
      <c r="M61" s="441" t="s">
        <v>16</v>
      </c>
      <c r="N61" s="456"/>
      <c r="O61" s="456"/>
      <c r="P61" s="456"/>
      <c r="Q61" s="456"/>
      <c r="R61" s="456"/>
      <c r="S61" s="456"/>
      <c r="T61" s="456"/>
      <c r="U61" s="455"/>
      <c r="V61" s="456"/>
      <c r="W61" s="556"/>
      <c r="X61" s="476"/>
      <c r="Y61" s="480"/>
      <c r="Z61" s="480" t="str">
        <f t="shared" si="1"/>
        <v>Добавить наименование системы теплоснабжения</v>
      </c>
      <c r="AA61" s="480"/>
      <c r="AB61" s="480"/>
      <c r="AC61" s="480"/>
      <c r="AD61" s="476"/>
      <c r="AE61" s="476"/>
      <c r="AF61" s="476"/>
      <c r="AG61" s="476"/>
      <c r="AH61" s="476"/>
      <c r="AI61" s="476"/>
      <c r="AJ61" s="476"/>
    </row>
    <row r="62" spans="1:36" s="415" customFormat="1" ht="15" customHeight="1">
      <c r="A62" s="1157"/>
      <c r="B62" s="741"/>
      <c r="C62" s="741"/>
      <c r="D62" s="741"/>
      <c r="E62" s="741"/>
      <c r="F62" s="741"/>
      <c r="G62" s="746"/>
      <c r="H62" s="733"/>
      <c r="I62" s="733"/>
      <c r="J62" s="730"/>
      <c r="K62" s="740"/>
      <c r="L62" s="430"/>
      <c r="M62" s="450" t="s">
        <v>17</v>
      </c>
      <c r="N62" s="456"/>
      <c r="O62" s="456"/>
      <c r="P62" s="456"/>
      <c r="Q62" s="456"/>
      <c r="R62" s="456"/>
      <c r="S62" s="456"/>
      <c r="T62" s="456"/>
      <c r="U62" s="455"/>
      <c r="V62" s="456"/>
      <c r="W62" s="556"/>
      <c r="X62" s="476"/>
      <c r="Y62" s="480"/>
      <c r="Z62" s="480" t="str">
        <f t="shared" si="1"/>
        <v>Добавить территорию действия тарифа</v>
      </c>
      <c r="AA62" s="480"/>
      <c r="AB62" s="480"/>
      <c r="AC62" s="480"/>
      <c r="AD62" s="476"/>
      <c r="AE62" s="476"/>
      <c r="AF62" s="476"/>
      <c r="AG62" s="476"/>
      <c r="AH62" s="476"/>
      <c r="AI62" s="476"/>
      <c r="AJ62" s="476"/>
    </row>
    <row r="63" spans="1:34" s="414" customFormat="1" ht="15" customHeight="1">
      <c r="A63" s="729"/>
      <c r="B63" s="729"/>
      <c r="C63" s="729"/>
      <c r="D63" s="729"/>
      <c r="E63" s="729"/>
      <c r="F63" s="729"/>
      <c r="G63" s="729"/>
      <c r="H63" s="729"/>
      <c r="I63" s="729"/>
      <c r="J63" s="729"/>
      <c r="K63" s="729"/>
      <c r="L63" s="384"/>
      <c r="M63" s="457" t="s">
        <v>293</v>
      </c>
      <c r="N63" s="456"/>
      <c r="O63" s="456"/>
      <c r="P63" s="456"/>
      <c r="Q63" s="456"/>
      <c r="R63" s="456"/>
      <c r="S63" s="456"/>
      <c r="T63" s="456"/>
      <c r="U63" s="455"/>
      <c r="V63" s="650"/>
      <c r="W63" s="650"/>
      <c r="X63" s="650"/>
      <c r="Y63" s="650"/>
      <c r="Z63" s="650"/>
      <c r="AA63" s="650"/>
      <c r="AB63" s="649"/>
      <c r="AC63" s="650"/>
      <c r="AD63" s="556"/>
      <c r="AE63" s="478"/>
      <c r="AF63" s="478"/>
      <c r="AG63" s="478"/>
      <c r="AH63" s="478"/>
    </row>
    <row r="64" spans="24:36" ht="18.75" customHeight="1">
      <c r="X64" s="162"/>
      <c r="Y64" s="162"/>
      <c r="Z64" s="162"/>
      <c r="AA64" s="162"/>
      <c r="AB64" s="162"/>
      <c r="AC64" s="162"/>
      <c r="AD64" s="162"/>
      <c r="AE64" s="162"/>
      <c r="AF64" s="162"/>
      <c r="AG64" s="162"/>
      <c r="AH64" s="162"/>
      <c r="AI64" s="162"/>
      <c r="AJ64" s="162"/>
    </row>
    <row r="65" spans="1:36" s="34" customFormat="1" ht="17.1" customHeight="1">
      <c r="A65" s="34" t="s">
        <v>11</v>
      </c>
      <c r="C65" s="34" t="s">
        <v>48</v>
      </c>
      <c r="V65" s="120"/>
      <c r="X65" s="175"/>
      <c r="Y65" s="175"/>
      <c r="Z65" s="175"/>
      <c r="AA65" s="175"/>
      <c r="AB65" s="175"/>
      <c r="AC65" s="175"/>
      <c r="AD65" s="175"/>
      <c r="AE65" s="175"/>
      <c r="AF65" s="175"/>
      <c r="AG65" s="175"/>
      <c r="AH65" s="175"/>
      <c r="AI65" s="175"/>
      <c r="AJ65" s="175"/>
    </row>
    <row r="66" spans="12:36" ht="17.1" customHeight="1">
      <c r="L66" s="86"/>
      <c r="M66" s="86"/>
      <c r="N66" s="86"/>
      <c r="O66" s="86"/>
      <c r="P66" s="86"/>
      <c r="Q66" s="86"/>
      <c r="R66" s="86"/>
      <c r="S66" s="86"/>
      <c r="T66" s="86"/>
      <c r="U66" s="86"/>
      <c r="V66" s="86"/>
      <c r="W66" s="86"/>
      <c r="X66" s="162"/>
      <c r="Y66" s="162"/>
      <c r="Z66" s="162"/>
      <c r="AA66" s="162"/>
      <c r="AB66" s="162"/>
      <c r="AC66" s="162"/>
      <c r="AD66" s="162"/>
      <c r="AE66" s="162"/>
      <c r="AF66" s="162"/>
      <c r="AG66" s="162"/>
      <c r="AH66" s="162"/>
      <c r="AI66" s="162"/>
      <c r="AJ66" s="162"/>
    </row>
    <row r="67" spans="1:36" s="415" customFormat="1" ht="22.5">
      <c r="A67" s="1157">
        <v>1</v>
      </c>
      <c r="B67" s="753"/>
      <c r="C67" s="753"/>
      <c r="D67" s="753"/>
      <c r="E67" s="754"/>
      <c r="F67" s="755"/>
      <c r="G67" s="755"/>
      <c r="H67" s="755"/>
      <c r="I67" s="756"/>
      <c r="J67" s="751"/>
      <c r="K67" s="758"/>
      <c r="L67" s="484">
        <f>mergeValue(A67)</f>
        <v>1</v>
      </c>
      <c r="M67" s="532" t="s">
        <v>18</v>
      </c>
      <c r="N67" s="537"/>
      <c r="O67" s="1254"/>
      <c r="P67" s="1255"/>
      <c r="Q67" s="1255"/>
      <c r="R67" s="1255"/>
      <c r="S67" s="1255"/>
      <c r="T67" s="1255"/>
      <c r="U67" s="1255"/>
      <c r="V67" s="1256"/>
      <c r="W67" s="1050" t="s">
        <v>687</v>
      </c>
      <c r="X67" s="476"/>
      <c r="Y67" s="480"/>
      <c r="Z67" s="480" t="str">
        <f t="shared" si="2" ref="Z67:Z80">IF(M67="","",M67)</f>
        <v>Наименование тарифа</v>
      </c>
      <c r="AA67" s="480"/>
      <c r="AB67" s="480"/>
      <c r="AC67" s="480"/>
      <c r="AD67" s="476"/>
      <c r="AE67" s="476"/>
      <c r="AF67" s="476"/>
      <c r="AG67" s="476"/>
      <c r="AH67" s="476"/>
      <c r="AI67" s="476"/>
      <c r="AJ67" s="476"/>
    </row>
    <row r="68" spans="1:36" s="415" customFormat="1" ht="22.5">
      <c r="A68" s="1157"/>
      <c r="B68" s="1157">
        <v>1</v>
      </c>
      <c r="C68" s="753"/>
      <c r="D68" s="753"/>
      <c r="E68" s="755"/>
      <c r="F68" s="755"/>
      <c r="G68" s="755"/>
      <c r="H68" s="755"/>
      <c r="I68" s="750"/>
      <c r="J68" s="749"/>
      <c r="K68" s="752"/>
      <c r="L68" s="484" t="str">
        <f>mergeValue(A68)&amp;"."&amp;mergeValue(B68)</f>
        <v>1.1</v>
      </c>
      <c r="M68" s="438" t="s">
        <v>14</v>
      </c>
      <c r="N68" s="537"/>
      <c r="O68" s="1254"/>
      <c r="P68" s="1255"/>
      <c r="Q68" s="1255"/>
      <c r="R68" s="1255"/>
      <c r="S68" s="1255"/>
      <c r="T68" s="1255"/>
      <c r="U68" s="1255"/>
      <c r="V68" s="1256"/>
      <c r="W68" s="1050" t="s">
        <v>436</v>
      </c>
      <c r="X68" s="476"/>
      <c r="Y68" s="480"/>
      <c r="Z68" s="480" t="str">
        <f t="shared" si="2"/>
        <v>Территория действия тарифа</v>
      </c>
      <c r="AA68" s="480"/>
      <c r="AB68" s="480"/>
      <c r="AC68" s="480"/>
      <c r="AD68" s="476"/>
      <c r="AE68" s="476"/>
      <c r="AF68" s="476"/>
      <c r="AG68" s="476"/>
      <c r="AH68" s="476"/>
      <c r="AI68" s="476"/>
      <c r="AJ68" s="476"/>
    </row>
    <row r="69" spans="1:36" s="415" customFormat="1" ht="22.5">
      <c r="A69" s="1157"/>
      <c r="B69" s="1157"/>
      <c r="C69" s="1157">
        <v>1</v>
      </c>
      <c r="D69" s="753"/>
      <c r="E69" s="755"/>
      <c r="F69" s="755"/>
      <c r="G69" s="755"/>
      <c r="H69" s="755"/>
      <c r="I69" s="757"/>
      <c r="J69" s="749"/>
      <c r="K69" s="752"/>
      <c r="L69" s="484" t="str">
        <f>mergeValue(A69)&amp;"."&amp;mergeValue(B69)&amp;"."&amp;mergeValue(C69)</f>
        <v>1.1.1</v>
      </c>
      <c r="M69" s="439" t="s">
        <v>6</v>
      </c>
      <c r="N69" s="537"/>
      <c r="O69" s="1254"/>
      <c r="P69" s="1255"/>
      <c r="Q69" s="1255"/>
      <c r="R69" s="1255"/>
      <c r="S69" s="1255"/>
      <c r="T69" s="1255"/>
      <c r="U69" s="1255"/>
      <c r="V69" s="1256"/>
      <c r="W69" s="1050" t="s">
        <v>570</v>
      </c>
      <c r="X69" s="476"/>
      <c r="Y69" s="480"/>
      <c r="Z69" s="480" t="str">
        <f t="shared" si="2"/>
        <v xml:space="preserve">Наименование системы теплоснабжения </v>
      </c>
      <c r="AA69" s="480"/>
      <c r="AB69" s="480"/>
      <c r="AC69" s="480"/>
      <c r="AD69" s="476"/>
      <c r="AE69" s="476"/>
      <c r="AF69" s="476"/>
      <c r="AG69" s="476"/>
      <c r="AH69" s="476"/>
      <c r="AI69" s="476"/>
      <c r="AJ69" s="476"/>
    </row>
    <row r="70" spans="1:36" s="415" customFormat="1" ht="22.5">
      <c r="A70" s="1157"/>
      <c r="B70" s="1157"/>
      <c r="C70" s="1157"/>
      <c r="D70" s="1157">
        <v>1</v>
      </c>
      <c r="E70" s="755"/>
      <c r="F70" s="755"/>
      <c r="G70" s="755"/>
      <c r="H70" s="755"/>
      <c r="I70" s="757"/>
      <c r="J70" s="749"/>
      <c r="K70" s="752"/>
      <c r="L70" s="484" t="str">
        <f>mergeValue(A70)&amp;"."&amp;mergeValue(B70)&amp;"."&amp;mergeValue(C70)&amp;"."&amp;mergeValue(D70)</f>
        <v>1.1.1.1</v>
      </c>
      <c r="M70" s="440" t="s">
        <v>20</v>
      </c>
      <c r="N70" s="537"/>
      <c r="O70" s="1254"/>
      <c r="P70" s="1255"/>
      <c r="Q70" s="1255"/>
      <c r="R70" s="1255"/>
      <c r="S70" s="1255"/>
      <c r="T70" s="1255"/>
      <c r="U70" s="1255"/>
      <c r="V70" s="1256"/>
      <c r="W70" s="1050" t="s">
        <v>571</v>
      </c>
      <c r="X70" s="476"/>
      <c r="Y70" s="480"/>
      <c r="Z70" s="480" t="str">
        <f t="shared" si="2"/>
        <v xml:space="preserve">Источник тепловой энергии  </v>
      </c>
      <c r="AA70" s="480"/>
      <c r="AB70" s="480"/>
      <c r="AC70" s="480"/>
      <c r="AD70" s="476"/>
      <c r="AE70" s="476"/>
      <c r="AF70" s="476"/>
      <c r="AG70" s="476"/>
      <c r="AH70" s="476"/>
      <c r="AI70" s="476"/>
      <c r="AJ70" s="476"/>
    </row>
    <row r="71" spans="1:36" s="415" customFormat="1" ht="78.75">
      <c r="A71" s="1157"/>
      <c r="B71" s="1157"/>
      <c r="C71" s="1157"/>
      <c r="D71" s="1157"/>
      <c r="E71" s="1157">
        <v>1</v>
      </c>
      <c r="F71" s="755"/>
      <c r="G71" s="755"/>
      <c r="H71" s="753">
        <v>1</v>
      </c>
      <c r="I71" s="1157">
        <v>1</v>
      </c>
      <c r="J71" s="755"/>
      <c r="K71" s="760"/>
      <c r="L71" s="484" t="str">
        <f>mergeValue(A71)&amp;"."&amp;mergeValue(B71)&amp;"."&amp;mergeValue(C71)&amp;"."&amp;mergeValue(D71)&amp;"."&amp;mergeValue(E71)</f>
        <v>1.1.1.1.1</v>
      </c>
      <c r="M71" s="446" t="s">
        <v>7</v>
      </c>
      <c r="N71" s="537"/>
      <c r="O71" s="1160"/>
      <c r="P71" s="1161"/>
      <c r="Q71" s="1161"/>
      <c r="R71" s="1161"/>
      <c r="S71" s="1161"/>
      <c r="T71" s="1161"/>
      <c r="U71" s="1161"/>
      <c r="V71" s="1162"/>
      <c r="W71" s="1050" t="s">
        <v>688</v>
      </c>
      <c r="X71" s="476"/>
      <c r="Y71" s="480"/>
      <c r="Z71" s="480" t="str">
        <f t="shared" si="2"/>
        <v>Схема подключения теплопотребляющей установки к коллектору источника тепловой энергии</v>
      </c>
      <c r="AA71" s="480"/>
      <c r="AB71" s="480"/>
      <c r="AC71" s="480"/>
      <c r="AD71" s="476"/>
      <c r="AE71" s="476"/>
      <c r="AF71" s="476"/>
      <c r="AG71" s="476"/>
      <c r="AH71" s="476"/>
      <c r="AI71" s="476"/>
      <c r="AJ71" s="476"/>
    </row>
    <row r="72" spans="1:36" s="415" customFormat="1" ht="33.75">
      <c r="A72" s="1157"/>
      <c r="B72" s="1157"/>
      <c r="C72" s="1157"/>
      <c r="D72" s="1157"/>
      <c r="E72" s="1157"/>
      <c r="F72" s="1157">
        <v>1</v>
      </c>
      <c r="G72" s="753"/>
      <c r="H72" s="753"/>
      <c r="I72" s="1157"/>
      <c r="J72" s="1157">
        <v>1</v>
      </c>
      <c r="K72" s="761"/>
      <c r="L72" s="484" t="str">
        <f>mergeValue(A72)&amp;"."&amp;mergeValue(B72)&amp;"."&amp;mergeValue(C72)&amp;"."&amp;mergeValue(D72)&amp;"."&amp;mergeValue(E72)&amp;"."&amp;mergeValue(F72)</f>
        <v>1.1.1.1.1.1</v>
      </c>
      <c r="M72" s="447" t="s">
        <v>8</v>
      </c>
      <c r="N72" s="537"/>
      <c r="O72" s="1160"/>
      <c r="P72" s="1161"/>
      <c r="Q72" s="1161"/>
      <c r="R72" s="1161"/>
      <c r="S72" s="1161"/>
      <c r="T72" s="1161"/>
      <c r="U72" s="1161"/>
      <c r="V72" s="1162"/>
      <c r="W72" s="1050" t="s">
        <v>689</v>
      </c>
      <c r="X72" s="476"/>
      <c r="Y72" s="480"/>
      <c r="Z72" s="480" t="str">
        <f t="shared" si="2"/>
        <v>Группа потребителей</v>
      </c>
      <c r="AA72" s="480"/>
      <c r="AB72" s="480"/>
      <c r="AC72" s="480"/>
      <c r="AD72" s="476"/>
      <c r="AE72" s="476"/>
      <c r="AF72" s="476"/>
      <c r="AG72" s="476"/>
      <c r="AH72" s="476"/>
      <c r="AI72" s="476"/>
      <c r="AJ72" s="476"/>
    </row>
    <row r="73" spans="1:36" s="415" customFormat="1" ht="122.1" customHeight="1">
      <c r="A73" s="1157"/>
      <c r="B73" s="1157"/>
      <c r="C73" s="1157"/>
      <c r="D73" s="1157"/>
      <c r="E73" s="1157"/>
      <c r="F73" s="1157"/>
      <c r="G73" s="753">
        <v>1</v>
      </c>
      <c r="H73" s="753"/>
      <c r="I73" s="1157"/>
      <c r="J73" s="1157"/>
      <c r="K73" s="761">
        <v>1</v>
      </c>
      <c r="L73" s="484" t="str">
        <f>mergeValue(A73)&amp;"."&amp;mergeValue(B73)&amp;"."&amp;mergeValue(C73)&amp;"."&amp;mergeValue(D73)&amp;"."&amp;mergeValue(E73)&amp;"."&amp;mergeValue(F73)&amp;"."&amp;mergeValue(G73)</f>
        <v>1.1.1.1.1.1.1</v>
      </c>
      <c r="M73" s="938"/>
      <c r="N73" s="537"/>
      <c r="O73" s="454"/>
      <c r="P73" s="454"/>
      <c r="Q73" s="962"/>
      <c r="R73" s="1164"/>
      <c r="S73" s="1165" t="s">
        <v>80</v>
      </c>
      <c r="T73" s="1164"/>
      <c r="U73" s="1165" t="s">
        <v>80</v>
      </c>
      <c r="V73" s="454"/>
      <c r="W73" s="1175" t="s">
        <v>690</v>
      </c>
      <c r="X73" s="476" t="str">
        <f>strCheckDate(O74:V74)</f>
        <v/>
      </c>
      <c r="Y73" s="480"/>
      <c r="Z73" s="480" t="str">
        <f t="shared" si="2"/>
        <v/>
      </c>
      <c r="AA73" s="480"/>
      <c r="AB73" s="480"/>
      <c r="AC73" s="480"/>
      <c r="AD73" s="476"/>
      <c r="AE73" s="476"/>
      <c r="AF73" s="476"/>
      <c r="AG73" s="476"/>
      <c r="AH73" s="476"/>
      <c r="AI73" s="476"/>
      <c r="AJ73" s="476"/>
    </row>
    <row r="74" spans="1:36" s="415" customFormat="1" ht="14.25" customHeight="1" hidden="1">
      <c r="A74" s="1157"/>
      <c r="B74" s="1157"/>
      <c r="C74" s="1157"/>
      <c r="D74" s="1157"/>
      <c r="E74" s="1157"/>
      <c r="F74" s="1157"/>
      <c r="G74" s="753"/>
      <c r="H74" s="753"/>
      <c r="I74" s="1157"/>
      <c r="J74" s="1157"/>
      <c r="K74" s="761"/>
      <c r="L74" s="491"/>
      <c r="M74" s="537"/>
      <c r="N74" s="537"/>
      <c r="O74" s="454"/>
      <c r="P74" s="454"/>
      <c r="Q74" s="475" t="str">
        <f>R73&amp;"-"&amp;T73</f>
        <v>-</v>
      </c>
      <c r="R74" s="1164"/>
      <c r="S74" s="1165"/>
      <c r="T74" s="1164"/>
      <c r="U74" s="1165"/>
      <c r="V74" s="454"/>
      <c r="W74" s="1176"/>
      <c r="X74" s="476"/>
      <c r="Y74" s="480"/>
      <c r="Z74" s="480" t="str">
        <f t="shared" si="2"/>
        <v/>
      </c>
      <c r="AA74" s="480"/>
      <c r="AB74" s="480"/>
      <c r="AC74" s="480"/>
      <c r="AD74" s="476"/>
      <c r="AE74" s="476"/>
      <c r="AF74" s="476"/>
      <c r="AG74" s="476"/>
      <c r="AH74" s="476"/>
      <c r="AI74" s="476"/>
      <c r="AJ74" s="476"/>
    </row>
    <row r="75" spans="1:36" s="415" customFormat="1" ht="15" customHeight="1">
      <c r="A75" s="1157"/>
      <c r="B75" s="1157"/>
      <c r="C75" s="1157"/>
      <c r="D75" s="1157"/>
      <c r="E75" s="1157"/>
      <c r="F75" s="1157"/>
      <c r="G75" s="755"/>
      <c r="H75" s="753"/>
      <c r="I75" s="1157"/>
      <c r="J75" s="1157"/>
      <c r="K75" s="760"/>
      <c r="L75" s="430"/>
      <c r="M75" s="449" t="s">
        <v>23</v>
      </c>
      <c r="N75" s="456"/>
      <c r="O75" s="456"/>
      <c r="P75" s="456"/>
      <c r="Q75" s="456"/>
      <c r="R75" s="456"/>
      <c r="S75" s="456"/>
      <c r="T75" s="456"/>
      <c r="U75" s="456"/>
      <c r="V75" s="452"/>
      <c r="W75" s="1177"/>
      <c r="X75" s="476"/>
      <c r="Y75" s="480"/>
      <c r="Z75" s="480" t="str">
        <f t="shared" si="2"/>
        <v>Добавить вид теплоносителя (параметры теплоносителя)</v>
      </c>
      <c r="AA75" s="480"/>
      <c r="AB75" s="480"/>
      <c r="AC75" s="480"/>
      <c r="AD75" s="476"/>
      <c r="AE75" s="476"/>
      <c r="AF75" s="476"/>
      <c r="AG75" s="476"/>
      <c r="AH75" s="476"/>
      <c r="AI75" s="476"/>
      <c r="AJ75" s="476"/>
    </row>
    <row r="76" spans="1:36" s="415" customFormat="1" ht="15" customHeight="1">
      <c r="A76" s="1157"/>
      <c r="B76" s="1157"/>
      <c r="C76" s="1157"/>
      <c r="D76" s="1157"/>
      <c r="E76" s="1157"/>
      <c r="F76" s="755"/>
      <c r="G76" s="755"/>
      <c r="H76" s="753"/>
      <c r="I76" s="1157"/>
      <c r="J76" s="755"/>
      <c r="K76" s="760"/>
      <c r="L76" s="430"/>
      <c r="M76" s="448" t="s">
        <v>9</v>
      </c>
      <c r="N76" s="456"/>
      <c r="O76" s="456"/>
      <c r="P76" s="456"/>
      <c r="Q76" s="456"/>
      <c r="R76" s="456"/>
      <c r="S76" s="456"/>
      <c r="T76" s="456"/>
      <c r="U76" s="455"/>
      <c r="V76" s="456"/>
      <c r="W76" s="556"/>
      <c r="X76" s="476"/>
      <c r="Y76" s="480"/>
      <c r="Z76" s="480" t="str">
        <f t="shared" si="2"/>
        <v>Добавить группу потребителей</v>
      </c>
      <c r="AA76" s="480"/>
      <c r="AB76" s="480"/>
      <c r="AC76" s="480"/>
      <c r="AD76" s="476"/>
      <c r="AE76" s="476"/>
      <c r="AF76" s="476"/>
      <c r="AG76" s="476"/>
      <c r="AH76" s="476"/>
      <c r="AI76" s="476"/>
      <c r="AJ76" s="476"/>
    </row>
    <row r="77" spans="1:36" s="415" customFormat="1" ht="15" customHeight="1">
      <c r="A77" s="1157"/>
      <c r="B77" s="1157"/>
      <c r="C77" s="1157"/>
      <c r="D77" s="1157"/>
      <c r="E77" s="759"/>
      <c r="F77" s="755"/>
      <c r="G77" s="755"/>
      <c r="H77" s="755"/>
      <c r="I77" s="751"/>
      <c r="J77" s="748"/>
      <c r="K77" s="758"/>
      <c r="L77" s="430"/>
      <c r="M77" s="443" t="s">
        <v>10</v>
      </c>
      <c r="N77" s="456"/>
      <c r="O77" s="456"/>
      <c r="P77" s="456"/>
      <c r="Q77" s="456"/>
      <c r="R77" s="456"/>
      <c r="S77" s="456"/>
      <c r="T77" s="456"/>
      <c r="U77" s="455"/>
      <c r="V77" s="456"/>
      <c r="W77" s="556"/>
      <c r="X77" s="476"/>
      <c r="Y77" s="480"/>
      <c r="Z77" s="480" t="str">
        <f t="shared" si="2"/>
        <v>Добавить схему подключения</v>
      </c>
      <c r="AA77" s="480"/>
      <c r="AB77" s="480"/>
      <c r="AC77" s="480"/>
      <c r="AD77" s="476"/>
      <c r="AE77" s="476"/>
      <c r="AF77" s="476"/>
      <c r="AG77" s="476"/>
      <c r="AH77" s="476"/>
      <c r="AI77" s="476"/>
      <c r="AJ77" s="476"/>
    </row>
    <row r="78" spans="1:36" s="415" customFormat="1" ht="15" customHeight="1">
      <c r="A78" s="1157"/>
      <c r="B78" s="1157"/>
      <c r="C78" s="1157"/>
      <c r="D78" s="759"/>
      <c r="E78" s="759"/>
      <c r="F78" s="755"/>
      <c r="G78" s="755"/>
      <c r="H78" s="755"/>
      <c r="I78" s="751"/>
      <c r="J78" s="748"/>
      <c r="K78" s="758"/>
      <c r="L78" s="430"/>
      <c r="M78" s="442" t="s">
        <v>15</v>
      </c>
      <c r="N78" s="456"/>
      <c r="O78" s="456"/>
      <c r="P78" s="456"/>
      <c r="Q78" s="456"/>
      <c r="R78" s="456"/>
      <c r="S78" s="456"/>
      <c r="T78" s="456"/>
      <c r="U78" s="455"/>
      <c r="V78" s="456"/>
      <c r="W78" s="556"/>
      <c r="X78" s="476"/>
      <c r="Y78" s="480"/>
      <c r="Z78" s="480" t="str">
        <f t="shared" si="2"/>
        <v>Добавить источник тепловой энергии</v>
      </c>
      <c r="AA78" s="480"/>
      <c r="AB78" s="480"/>
      <c r="AC78" s="480"/>
      <c r="AD78" s="476"/>
      <c r="AE78" s="476"/>
      <c r="AF78" s="476"/>
      <c r="AG78" s="476"/>
      <c r="AH78" s="476"/>
      <c r="AI78" s="476"/>
      <c r="AJ78" s="476"/>
    </row>
    <row r="79" spans="1:36" s="415" customFormat="1" ht="15" customHeight="1">
      <c r="A79" s="1157"/>
      <c r="B79" s="1157"/>
      <c r="C79" s="759"/>
      <c r="D79" s="759"/>
      <c r="E79" s="759"/>
      <c r="F79" s="759"/>
      <c r="G79" s="764"/>
      <c r="H79" s="751"/>
      <c r="I79" s="762"/>
      <c r="J79" s="748"/>
      <c r="K79" s="763"/>
      <c r="L79" s="430"/>
      <c r="M79" s="441" t="s">
        <v>16</v>
      </c>
      <c r="N79" s="456"/>
      <c r="O79" s="456"/>
      <c r="P79" s="456"/>
      <c r="Q79" s="456"/>
      <c r="R79" s="456"/>
      <c r="S79" s="456"/>
      <c r="T79" s="456"/>
      <c r="U79" s="455"/>
      <c r="V79" s="456"/>
      <c r="W79" s="556"/>
      <c r="X79" s="476"/>
      <c r="Y79" s="480"/>
      <c r="Z79" s="480" t="str">
        <f t="shared" si="2"/>
        <v>Добавить наименование системы теплоснабжения</v>
      </c>
      <c r="AA79" s="480"/>
      <c r="AB79" s="480"/>
      <c r="AC79" s="480"/>
      <c r="AD79" s="476"/>
      <c r="AE79" s="476"/>
      <c r="AF79" s="476"/>
      <c r="AG79" s="476"/>
      <c r="AH79" s="476"/>
      <c r="AI79" s="476"/>
      <c r="AJ79" s="476"/>
    </row>
    <row r="80" spans="1:36" s="415" customFormat="1" ht="15" customHeight="1">
      <c r="A80" s="1157"/>
      <c r="B80" s="759"/>
      <c r="C80" s="759"/>
      <c r="D80" s="759"/>
      <c r="E80" s="759"/>
      <c r="F80" s="759"/>
      <c r="G80" s="764"/>
      <c r="H80" s="751"/>
      <c r="I80" s="751"/>
      <c r="J80" s="748"/>
      <c r="K80" s="758"/>
      <c r="L80" s="430"/>
      <c r="M80" s="450" t="s">
        <v>17</v>
      </c>
      <c r="N80" s="456"/>
      <c r="O80" s="456"/>
      <c r="P80" s="456"/>
      <c r="Q80" s="456"/>
      <c r="R80" s="456"/>
      <c r="S80" s="456"/>
      <c r="T80" s="456"/>
      <c r="U80" s="455"/>
      <c r="V80" s="456"/>
      <c r="W80" s="556"/>
      <c r="X80" s="476"/>
      <c r="Y80" s="480"/>
      <c r="Z80" s="480" t="str">
        <f t="shared" si="2"/>
        <v>Добавить территорию действия тарифа</v>
      </c>
      <c r="AA80" s="480"/>
      <c r="AB80" s="480"/>
      <c r="AC80" s="480"/>
      <c r="AD80" s="476"/>
      <c r="AE80" s="476"/>
      <c r="AF80" s="476"/>
      <c r="AG80" s="476"/>
      <c r="AH80" s="476"/>
      <c r="AI80" s="476"/>
      <c r="AJ80" s="476"/>
    </row>
    <row r="81" spans="1:34" s="414" customFormat="1" ht="15" customHeight="1">
      <c r="A81" s="747"/>
      <c r="B81" s="747"/>
      <c r="C81" s="747"/>
      <c r="D81" s="747"/>
      <c r="E81" s="747"/>
      <c r="F81" s="747"/>
      <c r="G81" s="747"/>
      <c r="H81" s="747"/>
      <c r="I81" s="747"/>
      <c r="J81" s="747"/>
      <c r="K81" s="747"/>
      <c r="L81" s="384"/>
      <c r="M81" s="457" t="s">
        <v>293</v>
      </c>
      <c r="N81" s="456"/>
      <c r="O81" s="456"/>
      <c r="P81" s="456"/>
      <c r="Q81" s="456"/>
      <c r="R81" s="456"/>
      <c r="S81" s="456"/>
      <c r="T81" s="456"/>
      <c r="U81" s="455"/>
      <c r="V81" s="650"/>
      <c r="W81" s="650"/>
      <c r="X81" s="650"/>
      <c r="Y81" s="650"/>
      <c r="Z81" s="650"/>
      <c r="AA81" s="650"/>
      <c r="AB81" s="649"/>
      <c r="AC81" s="650"/>
      <c r="AD81" s="556"/>
      <c r="AE81" s="478"/>
      <c r="AF81" s="478"/>
      <c r="AG81" s="478"/>
      <c r="AH81" s="478"/>
    </row>
    <row r="82" spans="24:36" ht="18.75" customHeight="1">
      <c r="X82" s="162"/>
      <c r="Y82" s="162"/>
      <c r="Z82" s="162"/>
      <c r="AA82" s="162"/>
      <c r="AB82" s="162"/>
      <c r="AC82" s="162"/>
      <c r="AD82" s="162"/>
      <c r="AE82" s="162"/>
      <c r="AF82" s="162"/>
      <c r="AG82" s="162"/>
      <c r="AH82" s="162"/>
      <c r="AI82" s="162"/>
      <c r="AJ82" s="162"/>
    </row>
    <row r="83" spans="1:36" s="34" customFormat="1" ht="17.1" customHeight="1">
      <c r="A83" s="34" t="s">
        <v>11</v>
      </c>
      <c r="C83" s="34" t="s">
        <v>49</v>
      </c>
      <c r="V83" s="120"/>
      <c r="X83" s="175"/>
      <c r="Y83" s="175"/>
      <c r="Z83" s="175"/>
      <c r="AA83" s="175"/>
      <c r="AB83" s="175"/>
      <c r="AC83" s="175"/>
      <c r="AD83" s="175"/>
      <c r="AE83" s="175"/>
      <c r="AF83" s="175"/>
      <c r="AG83" s="175"/>
      <c r="AH83" s="175"/>
      <c r="AI83" s="175"/>
      <c r="AJ83" s="175"/>
    </row>
    <row r="84" spans="12:36" ht="17.1" customHeight="1">
      <c r="L84" s="86"/>
      <c r="M84" s="86"/>
      <c r="N84" s="86"/>
      <c r="O84" s="86"/>
      <c r="P84" s="86"/>
      <c r="Q84" s="86"/>
      <c r="R84" s="86"/>
      <c r="S84" s="86"/>
      <c r="T84" s="86"/>
      <c r="U84" s="86"/>
      <c r="V84" s="86"/>
      <c r="W84" s="86"/>
      <c r="X84" s="162"/>
      <c r="Y84" s="162"/>
      <c r="Z84" s="162"/>
      <c r="AA84" s="162"/>
      <c r="AB84" s="162"/>
      <c r="AC84" s="162"/>
      <c r="AD84" s="162"/>
      <c r="AE84" s="162"/>
      <c r="AF84" s="162"/>
      <c r="AG84" s="162"/>
      <c r="AH84" s="162"/>
      <c r="AI84" s="162"/>
      <c r="AJ84" s="162"/>
    </row>
    <row r="85" spans="1:35" s="415" customFormat="1" ht="22.5">
      <c r="A85" s="1157">
        <v>1</v>
      </c>
      <c r="B85" s="789"/>
      <c r="C85" s="789"/>
      <c r="D85" s="789"/>
      <c r="E85" s="790"/>
      <c r="F85" s="791"/>
      <c r="G85" s="789"/>
      <c r="H85" s="789"/>
      <c r="I85" s="792"/>
      <c r="J85" s="787"/>
      <c r="K85" s="796">
        <v>1</v>
      </c>
      <c r="L85" s="484">
        <f>mergeValue(A85)</f>
        <v>1</v>
      </c>
      <c r="M85" s="532" t="s">
        <v>18</v>
      </c>
      <c r="N85" s="471"/>
      <c r="O85" s="1251"/>
      <c r="P85" s="1252"/>
      <c r="Q85" s="1252"/>
      <c r="R85" s="1252"/>
      <c r="S85" s="1252"/>
      <c r="T85" s="1252"/>
      <c r="U85" s="1252"/>
      <c r="V85" s="1253"/>
      <c r="W85" s="1050" t="s">
        <v>687</v>
      </c>
      <c r="X85" s="476"/>
      <c r="Y85" s="476"/>
      <c r="Z85" s="476"/>
      <c r="AA85" s="476"/>
      <c r="AB85" s="476"/>
      <c r="AC85" s="476"/>
      <c r="AD85" s="476"/>
      <c r="AE85" s="476"/>
      <c r="AF85" s="476"/>
      <c r="AG85" s="476"/>
      <c r="AH85" s="476"/>
      <c r="AI85" s="476"/>
    </row>
    <row r="86" spans="1:35" s="415" customFormat="1" ht="22.5">
      <c r="A86" s="1157"/>
      <c r="B86" s="1157">
        <v>1</v>
      </c>
      <c r="C86" s="789"/>
      <c r="D86" s="789"/>
      <c r="E86" s="791"/>
      <c r="F86" s="791"/>
      <c r="G86" s="789"/>
      <c r="H86" s="789"/>
      <c r="I86" s="786"/>
      <c r="J86" s="785"/>
      <c r="K86" s="796">
        <v>1</v>
      </c>
      <c r="L86" s="484" t="str">
        <f>mergeValue(A86)&amp;"."&amp;mergeValue(B86)</f>
        <v>1.1</v>
      </c>
      <c r="M86" s="438" t="s">
        <v>14</v>
      </c>
      <c r="N86" s="471"/>
      <c r="O86" s="1251"/>
      <c r="P86" s="1252"/>
      <c r="Q86" s="1252"/>
      <c r="R86" s="1252"/>
      <c r="S86" s="1252"/>
      <c r="T86" s="1252"/>
      <c r="U86" s="1252"/>
      <c r="V86" s="1253"/>
      <c r="W86" s="1050" t="s">
        <v>436</v>
      </c>
      <c r="X86" s="476"/>
      <c r="Y86" s="476"/>
      <c r="Z86" s="476"/>
      <c r="AA86" s="476"/>
      <c r="AB86" s="476"/>
      <c r="AC86" s="476"/>
      <c r="AD86" s="476"/>
      <c r="AE86" s="476"/>
      <c r="AF86" s="476"/>
      <c r="AG86" s="476"/>
      <c r="AH86" s="476"/>
      <c r="AI86" s="476"/>
    </row>
    <row r="87" spans="1:35" s="415" customFormat="1" ht="22.5">
      <c r="A87" s="1157"/>
      <c r="B87" s="1157"/>
      <c r="C87" s="1157">
        <v>1</v>
      </c>
      <c r="D87" s="789"/>
      <c r="E87" s="791"/>
      <c r="F87" s="791"/>
      <c r="G87" s="789"/>
      <c r="H87" s="789"/>
      <c r="I87" s="793"/>
      <c r="J87" s="785"/>
      <c r="K87" s="796">
        <v>1</v>
      </c>
      <c r="L87" s="484" t="str">
        <f>mergeValue(A87)&amp;"."&amp;mergeValue(B87)&amp;"."&amp;mergeValue(C87)</f>
        <v>1.1.1</v>
      </c>
      <c r="M87" s="439" t="s">
        <v>6</v>
      </c>
      <c r="N87" s="471"/>
      <c r="O87" s="1251"/>
      <c r="P87" s="1252"/>
      <c r="Q87" s="1252"/>
      <c r="R87" s="1252"/>
      <c r="S87" s="1252"/>
      <c r="T87" s="1252"/>
      <c r="U87" s="1252"/>
      <c r="V87" s="1253"/>
      <c r="W87" s="1050" t="s">
        <v>570</v>
      </c>
      <c r="X87" s="476"/>
      <c r="Y87" s="476"/>
      <c r="Z87" s="476"/>
      <c r="AA87" s="476"/>
      <c r="AB87" s="476"/>
      <c r="AC87" s="476"/>
      <c r="AD87" s="476"/>
      <c r="AE87" s="476"/>
      <c r="AF87" s="476"/>
      <c r="AG87" s="476"/>
      <c r="AH87" s="476"/>
      <c r="AI87" s="476"/>
    </row>
    <row r="88" spans="1:35" s="415" customFormat="1" ht="22.5">
      <c r="A88" s="1157"/>
      <c r="B88" s="1157"/>
      <c r="C88" s="1157"/>
      <c r="D88" s="1157">
        <v>1</v>
      </c>
      <c r="E88" s="791"/>
      <c r="F88" s="791"/>
      <c r="G88" s="789"/>
      <c r="H88" s="789"/>
      <c r="I88" s="1157">
        <v>1</v>
      </c>
      <c r="J88" s="785"/>
      <c r="K88" s="796">
        <v>1</v>
      </c>
      <c r="L88" s="484" t="str">
        <f>mergeValue(A88)&amp;"."&amp;mergeValue(B88)&amp;"."&amp;mergeValue(C88)&amp;"."&amp;mergeValue(D88)</f>
        <v>1.1.1.1</v>
      </c>
      <c r="M88" s="440" t="s">
        <v>20</v>
      </c>
      <c r="N88" s="471"/>
      <c r="O88" s="1251"/>
      <c r="P88" s="1252"/>
      <c r="Q88" s="1252"/>
      <c r="R88" s="1252"/>
      <c r="S88" s="1252"/>
      <c r="T88" s="1252"/>
      <c r="U88" s="1252"/>
      <c r="V88" s="1253"/>
      <c r="W88" s="1050" t="s">
        <v>571</v>
      </c>
      <c r="X88" s="476"/>
      <c r="Y88" s="476"/>
      <c r="Z88" s="476"/>
      <c r="AA88" s="476"/>
      <c r="AB88" s="476"/>
      <c r="AC88" s="476"/>
      <c r="AD88" s="476"/>
      <c r="AE88" s="476"/>
      <c r="AF88" s="476"/>
      <c r="AG88" s="476"/>
      <c r="AH88" s="476"/>
      <c r="AI88" s="476"/>
    </row>
    <row r="89" spans="1:35" s="415" customFormat="1" ht="11.25" customHeight="1" hidden="1">
      <c r="A89" s="1157"/>
      <c r="B89" s="1157"/>
      <c r="C89" s="1157"/>
      <c r="D89" s="1157"/>
      <c r="E89" s="1157">
        <v>1</v>
      </c>
      <c r="F89" s="791"/>
      <c r="G89" s="789"/>
      <c r="H89" s="789"/>
      <c r="I89" s="1157"/>
      <c r="J89" s="791"/>
      <c r="K89" s="796">
        <v>1</v>
      </c>
      <c r="L89" s="484"/>
      <c r="M89" s="446"/>
      <c r="N89" s="472"/>
      <c r="O89" s="1257"/>
      <c r="P89" s="1258"/>
      <c r="Q89" s="1258"/>
      <c r="R89" s="1258"/>
      <c r="S89" s="1258"/>
      <c r="T89" s="1258"/>
      <c r="U89" s="1258"/>
      <c r="V89" s="1259"/>
      <c r="W89" s="1011"/>
      <c r="X89" s="476"/>
      <c r="Y89" s="476"/>
      <c r="Z89" s="476"/>
      <c r="AA89" s="476"/>
      <c r="AB89" s="476"/>
      <c r="AC89" s="476"/>
      <c r="AD89" s="476"/>
      <c r="AE89" s="476"/>
      <c r="AF89" s="476"/>
      <c r="AG89" s="476"/>
      <c r="AH89" s="476"/>
      <c r="AI89" s="476"/>
    </row>
    <row r="90" spans="1:35" s="415" customFormat="1" ht="33.75">
      <c r="A90" s="1157"/>
      <c r="B90" s="1157"/>
      <c r="C90" s="1157"/>
      <c r="D90" s="1157"/>
      <c r="E90" s="1157"/>
      <c r="F90" s="1157">
        <v>1</v>
      </c>
      <c r="G90" s="789"/>
      <c r="H90" s="789"/>
      <c r="I90" s="1157"/>
      <c r="J90" s="1202"/>
      <c r="K90" s="796">
        <v>1</v>
      </c>
      <c r="L90" s="484" t="str">
        <f>mergeValue(A90)&amp;"."&amp;mergeValue(B90)&amp;"."&amp;mergeValue(C90)&amp;"."&amp;mergeValue(D90)&amp;"."&amp;mergeValue(F90)</f>
        <v>1.1.1.1.1</v>
      </c>
      <c r="M90" s="446" t="s">
        <v>8</v>
      </c>
      <c r="N90" s="472"/>
      <c r="O90" s="1160"/>
      <c r="P90" s="1161"/>
      <c r="Q90" s="1161"/>
      <c r="R90" s="1161"/>
      <c r="S90" s="1161"/>
      <c r="T90" s="1161"/>
      <c r="U90" s="1161"/>
      <c r="V90" s="1162"/>
      <c r="W90" s="1050" t="s">
        <v>689</v>
      </c>
      <c r="X90" s="476"/>
      <c r="Y90" s="480" t="str">
        <f>strCheckUnique(Z90:Z93)</f>
        <v/>
      </c>
      <c r="Z90" s="476"/>
      <c r="AA90" s="480"/>
      <c r="AB90" s="476"/>
      <c r="AC90" s="476"/>
      <c r="AD90" s="476"/>
      <c r="AE90" s="476"/>
      <c r="AF90" s="476"/>
      <c r="AG90" s="476"/>
      <c r="AH90" s="476"/>
      <c r="AI90" s="476"/>
    </row>
    <row r="91" spans="1:35" s="415" customFormat="1" ht="99" customHeight="1">
      <c r="A91" s="1157"/>
      <c r="B91" s="1157"/>
      <c r="C91" s="1157"/>
      <c r="D91" s="1157"/>
      <c r="E91" s="1157"/>
      <c r="F91" s="1157"/>
      <c r="G91" s="789">
        <v>1</v>
      </c>
      <c r="H91" s="789"/>
      <c r="I91" s="1157"/>
      <c r="J91" s="1202"/>
      <c r="K91" s="788"/>
      <c r="L91" s="484" t="str">
        <f>mergeValue(A91)&amp;"."&amp;mergeValue(B91)&amp;"."&amp;mergeValue(C91)&amp;"."&amp;mergeValue(D91)&amp;"."&amp;mergeValue(F91)&amp;"."&amp;mergeValue(G91)</f>
        <v>1.1.1.1.1.1</v>
      </c>
      <c r="M91" s="938"/>
      <c r="N91" s="477"/>
      <c r="O91" s="454"/>
      <c r="P91" s="454"/>
      <c r="Q91" s="454"/>
      <c r="R91" s="1163"/>
      <c r="S91" s="1165" t="s">
        <v>80</v>
      </c>
      <c r="T91" s="1163"/>
      <c r="U91" s="1165" t="s">
        <v>80</v>
      </c>
      <c r="V91" s="429"/>
      <c r="W91" s="1175" t="s">
        <v>702</v>
      </c>
      <c r="X91" s="476" t="str">
        <f>strCheckDate(O92:V92)</f>
        <v/>
      </c>
      <c r="Y91" s="480"/>
      <c r="Z91" s="480" t="str">
        <f>IF(M91="","",M91)</f>
        <v/>
      </c>
      <c r="AA91" s="480"/>
      <c r="AB91" s="480"/>
      <c r="AC91" s="480"/>
      <c r="AD91" s="476"/>
      <c r="AE91" s="476"/>
      <c r="AF91" s="476"/>
      <c r="AG91" s="476"/>
      <c r="AH91" s="476"/>
      <c r="AI91" s="476"/>
    </row>
    <row r="92" spans="1:35" s="415" customFormat="1" ht="11.25" customHeight="1" hidden="1">
      <c r="A92" s="1157"/>
      <c r="B92" s="1157"/>
      <c r="C92" s="1157"/>
      <c r="D92" s="1157"/>
      <c r="E92" s="1157"/>
      <c r="F92" s="1157"/>
      <c r="G92" s="789"/>
      <c r="H92" s="789"/>
      <c r="I92" s="1157"/>
      <c r="J92" s="1202"/>
      <c r="K92" s="796">
        <v>1</v>
      </c>
      <c r="L92" s="491"/>
      <c r="M92" s="537"/>
      <c r="N92" s="477"/>
      <c r="O92" s="454"/>
      <c r="P92" s="454"/>
      <c r="Q92" s="475" t="str">
        <f>R91&amp;"-"&amp;T91</f>
        <v>-</v>
      </c>
      <c r="R92" s="1163"/>
      <c r="S92" s="1165"/>
      <c r="T92" s="1163"/>
      <c r="U92" s="1165"/>
      <c r="V92" s="429"/>
      <c r="W92" s="1176"/>
      <c r="X92" s="476"/>
      <c r="Y92" s="480"/>
      <c r="Z92" s="480"/>
      <c r="AA92" s="480"/>
      <c r="AB92" s="480"/>
      <c r="AC92" s="480"/>
      <c r="AD92" s="476"/>
      <c r="AE92" s="476"/>
      <c r="AF92" s="476"/>
      <c r="AG92" s="476"/>
      <c r="AH92" s="476"/>
      <c r="AI92" s="476"/>
    </row>
    <row r="93" spans="1:35" s="414" customFormat="1" ht="15" customHeight="1">
      <c r="A93" s="1157"/>
      <c r="B93" s="1157"/>
      <c r="C93" s="1157"/>
      <c r="D93" s="1157"/>
      <c r="E93" s="1157"/>
      <c r="F93" s="1157"/>
      <c r="G93" s="789"/>
      <c r="H93" s="789"/>
      <c r="I93" s="1157"/>
      <c r="J93" s="1202"/>
      <c r="K93" s="796">
        <v>1</v>
      </c>
      <c r="L93" s="430"/>
      <c r="M93" s="448" t="s">
        <v>23</v>
      </c>
      <c r="N93" s="443"/>
      <c r="O93" s="437"/>
      <c r="P93" s="437"/>
      <c r="Q93" s="437"/>
      <c r="R93" s="464"/>
      <c r="S93" s="456"/>
      <c r="T93" s="455"/>
      <c r="U93" s="443"/>
      <c r="V93" s="452"/>
      <c r="W93" s="1177"/>
      <c r="X93" s="478"/>
      <c r="Y93" s="478"/>
      <c r="Z93" s="478"/>
      <c r="AA93" s="478"/>
      <c r="AB93" s="478"/>
      <c r="AC93" s="478"/>
      <c r="AD93" s="478"/>
      <c r="AE93" s="478"/>
      <c r="AF93" s="478"/>
      <c r="AG93" s="478"/>
      <c r="AH93" s="478"/>
      <c r="AI93" s="478"/>
    </row>
    <row r="94" spans="1:36" s="414" customFormat="1" ht="15" customHeight="1">
      <c r="A94" s="1157"/>
      <c r="B94" s="1157"/>
      <c r="C94" s="1157"/>
      <c r="D94" s="1157"/>
      <c r="E94" s="1157"/>
      <c r="F94" s="791"/>
      <c r="G94" s="791"/>
      <c r="H94" s="789"/>
      <c r="I94" s="1157"/>
      <c r="J94" s="791"/>
      <c r="K94" s="795"/>
      <c r="L94" s="430"/>
      <c r="M94" s="443" t="s">
        <v>9</v>
      </c>
      <c r="N94" s="448"/>
      <c r="O94" s="448"/>
      <c r="P94" s="448"/>
      <c r="Q94" s="448"/>
      <c r="R94" s="448"/>
      <c r="S94" s="448"/>
      <c r="T94" s="448"/>
      <c r="U94" s="448"/>
      <c r="V94" s="448"/>
      <c r="W94" s="452"/>
      <c r="X94" s="478"/>
      <c r="Y94" s="478"/>
      <c r="Z94" s="478"/>
      <c r="AA94" s="478"/>
      <c r="AB94" s="478"/>
      <c r="AC94" s="478"/>
      <c r="AD94" s="478"/>
      <c r="AE94" s="478"/>
      <c r="AF94" s="478"/>
      <c r="AG94" s="478"/>
      <c r="AH94" s="478"/>
      <c r="AI94" s="478"/>
      <c r="AJ94" s="478"/>
    </row>
    <row r="95" spans="1:36" s="414" customFormat="1" ht="15" customHeight="1" hidden="1">
      <c r="A95" s="1157"/>
      <c r="B95" s="1157"/>
      <c r="C95" s="1157"/>
      <c r="D95" s="1157"/>
      <c r="E95" s="791"/>
      <c r="F95" s="791"/>
      <c r="G95" s="791"/>
      <c r="H95" s="789"/>
      <c r="I95" s="1157"/>
      <c r="J95" s="791"/>
      <c r="K95" s="795"/>
      <c r="L95" s="430"/>
      <c r="M95" s="443"/>
      <c r="N95" s="448"/>
      <c r="O95" s="448"/>
      <c r="P95" s="448"/>
      <c r="Q95" s="448"/>
      <c r="R95" s="448"/>
      <c r="S95" s="448"/>
      <c r="T95" s="448"/>
      <c r="U95" s="448"/>
      <c r="V95" s="448"/>
      <c r="W95" s="452"/>
      <c r="X95" s="478"/>
      <c r="Y95" s="478"/>
      <c r="Z95" s="478"/>
      <c r="AA95" s="478"/>
      <c r="AB95" s="478"/>
      <c r="AC95" s="478"/>
      <c r="AD95" s="478"/>
      <c r="AE95" s="478"/>
      <c r="AF95" s="478"/>
      <c r="AG95" s="478"/>
      <c r="AH95" s="478"/>
      <c r="AI95" s="478"/>
      <c r="AJ95" s="478"/>
    </row>
    <row r="96" spans="1:35" s="414" customFormat="1" ht="15" customHeight="1">
      <c r="A96" s="1157"/>
      <c r="B96" s="1157"/>
      <c r="C96" s="1157"/>
      <c r="D96" s="794"/>
      <c r="E96" s="794"/>
      <c r="F96" s="791"/>
      <c r="G96" s="789"/>
      <c r="H96" s="789"/>
      <c r="I96" s="787"/>
      <c r="J96" s="784"/>
      <c r="K96" s="796">
        <v>1</v>
      </c>
      <c r="L96" s="430"/>
      <c r="M96" s="442" t="s">
        <v>15</v>
      </c>
      <c r="N96" s="441"/>
      <c r="O96" s="437"/>
      <c r="P96" s="437"/>
      <c r="Q96" s="437"/>
      <c r="R96" s="464"/>
      <c r="S96" s="456"/>
      <c r="T96" s="455"/>
      <c r="U96" s="441"/>
      <c r="V96" s="456"/>
      <c r="W96" s="452"/>
      <c r="X96" s="478"/>
      <c r="Y96" s="478"/>
      <c r="Z96" s="478"/>
      <c r="AA96" s="478"/>
      <c r="AB96" s="478"/>
      <c r="AC96" s="478"/>
      <c r="AD96" s="478"/>
      <c r="AE96" s="478"/>
      <c r="AF96" s="478"/>
      <c r="AG96" s="478"/>
      <c r="AH96" s="478"/>
      <c r="AI96" s="478"/>
    </row>
    <row r="97" spans="1:35" s="414" customFormat="1" ht="15" customHeight="1">
      <c r="A97" s="1157"/>
      <c r="B97" s="1157"/>
      <c r="C97" s="794"/>
      <c r="D97" s="794"/>
      <c r="E97" s="794"/>
      <c r="F97" s="794"/>
      <c r="G97" s="789"/>
      <c r="H97" s="789"/>
      <c r="I97" s="797"/>
      <c r="J97" s="784"/>
      <c r="K97" s="796">
        <v>1</v>
      </c>
      <c r="L97" s="430"/>
      <c r="M97" s="441" t="s">
        <v>16</v>
      </c>
      <c r="N97" s="441"/>
      <c r="O97" s="437"/>
      <c r="P97" s="437"/>
      <c r="Q97" s="437"/>
      <c r="R97" s="464"/>
      <c r="S97" s="456"/>
      <c r="T97" s="455"/>
      <c r="U97" s="441"/>
      <c r="V97" s="456"/>
      <c r="W97" s="452"/>
      <c r="X97" s="478"/>
      <c r="Y97" s="478"/>
      <c r="Z97" s="478"/>
      <c r="AA97" s="478"/>
      <c r="AB97" s="478"/>
      <c r="AC97" s="478"/>
      <c r="AD97" s="478"/>
      <c r="AE97" s="478"/>
      <c r="AF97" s="478"/>
      <c r="AG97" s="478"/>
      <c r="AH97" s="478"/>
      <c r="AI97" s="478"/>
    </row>
    <row r="98" spans="1:35" s="414" customFormat="1" ht="15" customHeight="1">
      <c r="A98" s="1157"/>
      <c r="B98" s="794"/>
      <c r="C98" s="794"/>
      <c r="D98" s="794"/>
      <c r="E98" s="794"/>
      <c r="F98" s="794"/>
      <c r="G98" s="789"/>
      <c r="H98" s="789"/>
      <c r="I98" s="787"/>
      <c r="J98" s="784"/>
      <c r="K98" s="796">
        <v>1</v>
      </c>
      <c r="L98" s="430"/>
      <c r="M98" s="450" t="s">
        <v>17</v>
      </c>
      <c r="N98" s="441"/>
      <c r="O98" s="437"/>
      <c r="P98" s="437"/>
      <c r="Q98" s="437"/>
      <c r="R98" s="464"/>
      <c r="S98" s="456"/>
      <c r="T98" s="455"/>
      <c r="U98" s="441"/>
      <c r="V98" s="456"/>
      <c r="W98" s="452"/>
      <c r="X98" s="478"/>
      <c r="Y98" s="478"/>
      <c r="Z98" s="478"/>
      <c r="AA98" s="478"/>
      <c r="AB98" s="478"/>
      <c r="AC98" s="478"/>
      <c r="AD98" s="478"/>
      <c r="AE98" s="478"/>
      <c r="AF98" s="478"/>
      <c r="AG98" s="478"/>
      <c r="AH98" s="478"/>
      <c r="AI98" s="478"/>
    </row>
    <row r="99" spans="1:35" s="414" customFormat="1" ht="15" customHeight="1">
      <c r="A99" s="783"/>
      <c r="B99" s="783"/>
      <c r="C99" s="783"/>
      <c r="D99" s="783"/>
      <c r="E99" s="783"/>
      <c r="F99" s="783"/>
      <c r="G99" s="783"/>
      <c r="H99" s="783"/>
      <c r="I99" s="783"/>
      <c r="J99" s="783"/>
      <c r="K99" s="783"/>
      <c r="L99" s="384"/>
      <c r="M99" s="457" t="s">
        <v>293</v>
      </c>
      <c r="N99" s="441"/>
      <c r="O99" s="437"/>
      <c r="P99" s="437"/>
      <c r="Q99" s="437"/>
      <c r="R99" s="464"/>
      <c r="S99" s="456"/>
      <c r="T99" s="455"/>
      <c r="U99" s="441"/>
      <c r="V99" s="456"/>
      <c r="W99" s="452"/>
      <c r="X99" s="478"/>
      <c r="Y99" s="478"/>
      <c r="Z99" s="478"/>
      <c r="AA99" s="478"/>
      <c r="AB99" s="478"/>
      <c r="AC99" s="478"/>
      <c r="AD99" s="478"/>
      <c r="AE99" s="478"/>
      <c r="AF99" s="478"/>
      <c r="AG99" s="478"/>
      <c r="AH99" s="478"/>
      <c r="AI99" s="478"/>
    </row>
    <row r="100" spans="1:35" s="488" customFormat="1" ht="15" customHeight="1">
      <c r="A100" s="487"/>
      <c r="B100" s="487"/>
      <c r="C100" s="487"/>
      <c r="D100" s="487"/>
      <c r="E100" s="487"/>
      <c r="F100" s="487"/>
      <c r="G100" s="486"/>
      <c r="H100" s="487"/>
      <c r="I100" s="569"/>
      <c r="J100" s="570"/>
      <c r="L100" s="489"/>
      <c r="M100" s="564"/>
      <c r="N100" s="565"/>
      <c r="O100" s="566"/>
      <c r="P100" s="566"/>
      <c r="Q100" s="566"/>
      <c r="R100" s="567"/>
      <c r="S100" s="445"/>
      <c r="T100" s="568"/>
      <c r="U100" s="565"/>
      <c r="V100" s="445"/>
      <c r="W100" s="445"/>
      <c r="X100" s="487"/>
      <c r="Y100" s="487"/>
      <c r="Z100" s="487"/>
      <c r="AA100" s="487"/>
      <c r="AB100" s="487"/>
      <c r="AC100" s="487"/>
      <c r="AD100" s="487"/>
      <c r="AE100" s="487"/>
      <c r="AF100" s="487"/>
      <c r="AG100" s="487"/>
      <c r="AH100" s="487"/>
      <c r="AI100" s="487"/>
    </row>
    <row r="101" spans="7:22" s="34" customFormat="1" ht="17.1" customHeight="1">
      <c r="G101" s="34" t="s">
        <v>11</v>
      </c>
      <c r="I101" s="34" t="s">
        <v>64</v>
      </c>
      <c r="V101" s="120"/>
    </row>
    <row r="102" spans="24:26" ht="17.1" customHeight="1">
      <c r="X102" s="361"/>
      <c r="Y102" s="40"/>
      <c r="Z102" s="40"/>
    </row>
    <row r="103" spans="1:40" s="415" customFormat="1" ht="22.5">
      <c r="A103" s="1157">
        <v>1</v>
      </c>
      <c r="B103" s="948"/>
      <c r="C103" s="948"/>
      <c r="D103" s="948"/>
      <c r="E103" s="949"/>
      <c r="F103" s="950"/>
      <c r="G103" s="948"/>
      <c r="H103" s="948"/>
      <c r="I103" s="929"/>
      <c r="J103" s="934"/>
      <c r="K103" s="934"/>
      <c r="L103" s="484">
        <f>mergeValue(A103)</f>
        <v>1</v>
      </c>
      <c r="M103" s="532" t="s">
        <v>18</v>
      </c>
      <c r="N103" s="471"/>
      <c r="O103" s="1251"/>
      <c r="P103" s="1252"/>
      <c r="Q103" s="1252"/>
      <c r="R103" s="1252"/>
      <c r="S103" s="1252"/>
      <c r="T103" s="1252"/>
      <c r="U103" s="1252"/>
      <c r="V103" s="1252"/>
      <c r="W103" s="1252"/>
      <c r="X103" s="1252"/>
      <c r="Y103" s="1252"/>
      <c r="Z103" s="1252"/>
      <c r="AA103" s="1253"/>
      <c r="AB103" s="1050" t="s">
        <v>687</v>
      </c>
      <c r="AC103" s="476"/>
      <c r="AD103" s="476"/>
      <c r="AE103" s="476"/>
      <c r="AF103" s="476"/>
      <c r="AG103" s="476"/>
      <c r="AH103" s="476"/>
      <c r="AI103" s="476"/>
      <c r="AJ103" s="476"/>
      <c r="AK103" s="476"/>
      <c r="AL103" s="476"/>
      <c r="AM103" s="476"/>
      <c r="AN103" s="476"/>
    </row>
    <row r="104" spans="1:40" s="415" customFormat="1" ht="22.5">
      <c r="A104" s="1157"/>
      <c r="B104" s="1157">
        <v>1</v>
      </c>
      <c r="C104" s="948"/>
      <c r="D104" s="948"/>
      <c r="E104" s="950"/>
      <c r="F104" s="950"/>
      <c r="G104" s="948"/>
      <c r="H104" s="948"/>
      <c r="I104" s="936"/>
      <c r="J104" s="931"/>
      <c r="K104" s="930"/>
      <c r="L104" s="484" t="str">
        <f>mergeValue(A104)&amp;"."&amp;mergeValue(B104)</f>
        <v>1.1</v>
      </c>
      <c r="M104" s="438" t="s">
        <v>14</v>
      </c>
      <c r="N104" s="471"/>
      <c r="O104" s="1251"/>
      <c r="P104" s="1252"/>
      <c r="Q104" s="1252"/>
      <c r="R104" s="1252"/>
      <c r="S104" s="1252"/>
      <c r="T104" s="1252"/>
      <c r="U104" s="1252"/>
      <c r="V104" s="1252"/>
      <c r="W104" s="1252"/>
      <c r="X104" s="1252"/>
      <c r="Y104" s="1252"/>
      <c r="Z104" s="1252"/>
      <c r="AA104" s="1253"/>
      <c r="AB104" s="1050" t="s">
        <v>436</v>
      </c>
      <c r="AC104" s="476"/>
      <c r="AD104" s="476"/>
      <c r="AE104" s="476"/>
      <c r="AF104" s="476"/>
      <c r="AG104" s="476"/>
      <c r="AH104" s="476"/>
      <c r="AI104" s="476"/>
      <c r="AJ104" s="476"/>
      <c r="AK104" s="476"/>
      <c r="AL104" s="476"/>
      <c r="AM104" s="476"/>
      <c r="AN104" s="476"/>
    </row>
    <row r="105" spans="1:40" s="415" customFormat="1" ht="22.5">
      <c r="A105" s="1157"/>
      <c r="B105" s="1157"/>
      <c r="C105" s="1157">
        <v>1</v>
      </c>
      <c r="D105" s="948"/>
      <c r="E105" s="950"/>
      <c r="F105" s="950"/>
      <c r="G105" s="948"/>
      <c r="H105" s="948"/>
      <c r="I105" s="936"/>
      <c r="J105" s="931"/>
      <c r="K105" s="930"/>
      <c r="L105" s="484" t="str">
        <f>mergeValue(A105)&amp;"."&amp;mergeValue(B105)&amp;"."&amp;mergeValue(C105)</f>
        <v>1.1.1</v>
      </c>
      <c r="M105" s="439" t="s">
        <v>6</v>
      </c>
      <c r="N105" s="471"/>
      <c r="O105" s="1251"/>
      <c r="P105" s="1252"/>
      <c r="Q105" s="1252"/>
      <c r="R105" s="1252"/>
      <c r="S105" s="1252"/>
      <c r="T105" s="1252"/>
      <c r="U105" s="1252"/>
      <c r="V105" s="1252"/>
      <c r="W105" s="1252"/>
      <c r="X105" s="1252"/>
      <c r="Y105" s="1252"/>
      <c r="Z105" s="1252"/>
      <c r="AA105" s="1253"/>
      <c r="AB105" s="1050" t="s">
        <v>570</v>
      </c>
      <c r="AC105" s="476"/>
      <c r="AD105" s="476"/>
      <c r="AE105" s="476"/>
      <c r="AF105" s="476"/>
      <c r="AG105" s="476"/>
      <c r="AH105" s="476"/>
      <c r="AI105" s="476"/>
      <c r="AJ105" s="476"/>
      <c r="AK105" s="476"/>
      <c r="AL105" s="476"/>
      <c r="AM105" s="476"/>
      <c r="AN105" s="476"/>
    </row>
    <row r="106" spans="1:40" s="415" customFormat="1" ht="22.5">
      <c r="A106" s="1157"/>
      <c r="B106" s="1157"/>
      <c r="C106" s="1157"/>
      <c r="D106" s="1157">
        <v>1</v>
      </c>
      <c r="E106" s="950"/>
      <c r="F106" s="950"/>
      <c r="G106" s="948"/>
      <c r="H106" s="948"/>
      <c r="I106" s="936"/>
      <c r="J106" s="931"/>
      <c r="K106" s="930"/>
      <c r="L106" s="484" t="str">
        <f>mergeValue(A106)&amp;"."&amp;mergeValue(B106)&amp;"."&amp;mergeValue(C106)&amp;"."&amp;mergeValue(D106)</f>
        <v>1.1.1.1</v>
      </c>
      <c r="M106" s="440" t="s">
        <v>20</v>
      </c>
      <c r="N106" s="471"/>
      <c r="O106" s="1251"/>
      <c r="P106" s="1252"/>
      <c r="Q106" s="1252"/>
      <c r="R106" s="1252"/>
      <c r="S106" s="1252"/>
      <c r="T106" s="1252"/>
      <c r="U106" s="1252"/>
      <c r="V106" s="1252"/>
      <c r="W106" s="1252"/>
      <c r="X106" s="1252"/>
      <c r="Y106" s="1252"/>
      <c r="Z106" s="1252"/>
      <c r="AA106" s="1253"/>
      <c r="AB106" s="1050" t="s">
        <v>571</v>
      </c>
      <c r="AC106" s="476"/>
      <c r="AD106" s="476"/>
      <c r="AE106" s="476"/>
      <c r="AF106" s="476"/>
      <c r="AG106" s="476"/>
      <c r="AH106" s="476"/>
      <c r="AI106" s="476"/>
      <c r="AJ106" s="476"/>
      <c r="AK106" s="476"/>
      <c r="AL106" s="476"/>
      <c r="AM106" s="476"/>
      <c r="AN106" s="476"/>
    </row>
    <row r="107" spans="1:40" s="415" customFormat="1" ht="14.25" hidden="1">
      <c r="A107" s="1157"/>
      <c r="B107" s="1157"/>
      <c r="C107" s="1157"/>
      <c r="D107" s="1157"/>
      <c r="E107" s="1157">
        <v>1</v>
      </c>
      <c r="F107" s="950"/>
      <c r="G107" s="948"/>
      <c r="H107" s="948"/>
      <c r="I107" s="935"/>
      <c r="J107" s="931"/>
      <c r="K107" s="930"/>
      <c r="L107" s="484"/>
      <c r="M107" s="446"/>
      <c r="N107" s="472"/>
      <c r="O107" s="1257"/>
      <c r="P107" s="1258"/>
      <c r="Q107" s="1258"/>
      <c r="R107" s="1258"/>
      <c r="S107" s="1258"/>
      <c r="T107" s="1258"/>
      <c r="U107" s="1258"/>
      <c r="V107" s="1258"/>
      <c r="W107" s="1258"/>
      <c r="X107" s="1258"/>
      <c r="Y107" s="1258"/>
      <c r="Z107" s="1258"/>
      <c r="AA107" s="1259"/>
      <c r="AB107" s="1050"/>
      <c r="AC107" s="476"/>
      <c r="AD107" s="476"/>
      <c r="AE107" s="476"/>
      <c r="AF107" s="476"/>
      <c r="AG107" s="476"/>
      <c r="AH107" s="476"/>
      <c r="AI107" s="476"/>
      <c r="AJ107" s="476"/>
      <c r="AK107" s="476"/>
      <c r="AL107" s="476"/>
      <c r="AM107" s="476"/>
      <c r="AN107" s="476"/>
    </row>
    <row r="108" spans="1:40" s="415" customFormat="1" ht="33.75">
      <c r="A108" s="1157"/>
      <c r="B108" s="1157"/>
      <c r="C108" s="1157"/>
      <c r="D108" s="1157"/>
      <c r="E108" s="1157"/>
      <c r="F108" s="1157">
        <v>1</v>
      </c>
      <c r="G108" s="948"/>
      <c r="H108" s="948"/>
      <c r="I108" s="1207"/>
      <c r="J108" s="931"/>
      <c r="K108" s="930"/>
      <c r="L108" s="484" t="str">
        <f>mergeValue(A108)&amp;"."&amp;mergeValue(B108)&amp;"."&amp;mergeValue(C108)&amp;"."&amp;mergeValue(D108)&amp;"."&amp;mergeValue(F108)</f>
        <v>1.1.1.1.1</v>
      </c>
      <c r="M108" s="447" t="s">
        <v>8</v>
      </c>
      <c r="N108" s="472"/>
      <c r="O108" s="1160"/>
      <c r="P108" s="1161"/>
      <c r="Q108" s="1161"/>
      <c r="R108" s="1161"/>
      <c r="S108" s="1161"/>
      <c r="T108" s="1161"/>
      <c r="U108" s="1161"/>
      <c r="V108" s="1161"/>
      <c r="W108" s="1161"/>
      <c r="X108" s="1161"/>
      <c r="Y108" s="1161"/>
      <c r="Z108" s="1161"/>
      <c r="AA108" s="1162"/>
      <c r="AB108" s="1050" t="s">
        <v>689</v>
      </c>
      <c r="AC108" s="476"/>
      <c r="AD108" s="480" t="str">
        <f>strCheckUnique(AE108:AE113)</f>
        <v/>
      </c>
      <c r="AE108" s="476"/>
      <c r="AF108" s="480"/>
      <c r="AG108" s="476"/>
      <c r="AH108" s="476"/>
      <c r="AI108" s="476"/>
      <c r="AJ108" s="476"/>
      <c r="AK108" s="476"/>
      <c r="AL108" s="476"/>
      <c r="AM108" s="476"/>
      <c r="AN108" s="476"/>
    </row>
    <row r="109" spans="1:40" s="415" customFormat="1" ht="56.25" customHeight="1">
      <c r="A109" s="1157"/>
      <c r="B109" s="1157"/>
      <c r="C109" s="1157"/>
      <c r="D109" s="1157"/>
      <c r="E109" s="1157"/>
      <c r="F109" s="1157"/>
      <c r="G109" s="1157">
        <v>1</v>
      </c>
      <c r="H109" s="948"/>
      <c r="I109" s="1207"/>
      <c r="J109" s="1208"/>
      <c r="K109" s="937"/>
      <c r="L109" s="484" t="str">
        <f>mergeValue(A109)&amp;"."&amp;mergeValue(B109)&amp;"."&amp;mergeValue(C109)&amp;"."&amp;mergeValue(D109)&amp;"."&amp;mergeValue(F109)&amp;"."&amp;mergeValue(G109)</f>
        <v>1.1.1.1.1.1</v>
      </c>
      <c r="M109" s="938"/>
      <c r="N109" s="537"/>
      <c r="O109" s="454"/>
      <c r="P109" s="454"/>
      <c r="Q109" s="454"/>
      <c r="R109" s="385"/>
      <c r="S109" s="963"/>
      <c r="T109" s="385"/>
      <c r="U109" s="963"/>
      <c r="V109" s="475" t="str">
        <f>W109&amp;"-"&amp;Y109</f>
        <v>-</v>
      </c>
      <c r="W109" s="1163"/>
      <c r="X109" s="1165" t="s">
        <v>80</v>
      </c>
      <c r="Y109" s="1163"/>
      <c r="Z109" s="1165" t="s">
        <v>80</v>
      </c>
      <c r="AA109" s="429"/>
      <c r="AB109" s="1050" t="s">
        <v>707</v>
      </c>
      <c r="AC109" s="476" t="str">
        <f>strCheckDate(O109:AA109)</f>
        <v/>
      </c>
      <c r="AD109" s="480"/>
      <c r="AE109" s="480" t="str">
        <f>IF(M109="","",M109)</f>
        <v/>
      </c>
      <c r="AF109" s="480"/>
      <c r="AG109" s="480"/>
      <c r="AH109" s="480"/>
      <c r="AI109" s="476"/>
      <c r="AJ109" s="476"/>
      <c r="AK109" s="476"/>
      <c r="AL109" s="476"/>
      <c r="AM109" s="476"/>
      <c r="AN109" s="476"/>
    </row>
    <row r="110" spans="1:40" s="415" customFormat="1" ht="87.95" customHeight="1">
      <c r="A110" s="1157"/>
      <c r="B110" s="1157"/>
      <c r="C110" s="1157"/>
      <c r="D110" s="1157"/>
      <c r="E110" s="1157"/>
      <c r="F110" s="1157"/>
      <c r="G110" s="1157"/>
      <c r="H110" s="948">
        <v>1</v>
      </c>
      <c r="I110" s="1207"/>
      <c r="J110" s="1208"/>
      <c r="K110" s="937"/>
      <c r="L110" s="484" t="str">
        <f>mergeValue(A110)&amp;"."&amp;mergeValue(B110)&amp;"."&amp;mergeValue(C110)&amp;"."&amp;mergeValue(D110)&amp;"."&amp;mergeValue(F110)&amp;"."&amp;mergeValue(G110)&amp;"."&amp;mergeValue(H110)</f>
        <v>1.1.1.1.1.1.1</v>
      </c>
      <c r="M110" s="940"/>
      <c r="N110" s="386"/>
      <c r="O110" s="454"/>
      <c r="P110" s="454"/>
      <c r="Q110" s="454"/>
      <c r="R110" s="385"/>
      <c r="S110" s="963"/>
      <c r="T110" s="385"/>
      <c r="U110" s="963"/>
      <c r="V110" s="475" t="str">
        <f>W110&amp;"-"&amp;Y110</f>
        <v>-</v>
      </c>
      <c r="W110" s="1163"/>
      <c r="X110" s="1165"/>
      <c r="Y110" s="1163"/>
      <c r="Z110" s="1165"/>
      <c r="AA110" s="559"/>
      <c r="AB110" s="1175" t="s">
        <v>708</v>
      </c>
      <c r="AC110" s="476" t="str">
        <f>strCheckDate(O110:AA110)</f>
        <v/>
      </c>
      <c r="AD110" s="476"/>
      <c r="AE110" s="476"/>
      <c r="AF110" s="480"/>
      <c r="AG110" s="476"/>
      <c r="AH110" s="476"/>
      <c r="AI110" s="476"/>
      <c r="AJ110" s="476"/>
      <c r="AK110" s="476"/>
      <c r="AL110" s="476"/>
      <c r="AM110" s="476"/>
      <c r="AN110" s="476"/>
    </row>
    <row r="111" spans="1:40" s="415" customFormat="1" ht="14.25" hidden="1">
      <c r="A111" s="1157"/>
      <c r="B111" s="1157"/>
      <c r="C111" s="1157"/>
      <c r="D111" s="1157"/>
      <c r="E111" s="1157"/>
      <c r="F111" s="1157"/>
      <c r="G111" s="1157"/>
      <c r="H111" s="948"/>
      <c r="I111" s="1207"/>
      <c r="J111" s="1208"/>
      <c r="K111" s="937"/>
      <c r="L111" s="491"/>
      <c r="M111" s="537"/>
      <c r="N111" s="537"/>
      <c r="O111" s="454"/>
      <c r="P111" s="385"/>
      <c r="Q111" s="385"/>
      <c r="R111" s="385"/>
      <c r="S111" s="385"/>
      <c r="T111" s="385"/>
      <c r="U111" s="451"/>
      <c r="V111" s="475"/>
      <c r="W111" s="1164"/>
      <c r="X111" s="1165"/>
      <c r="Y111" s="1164"/>
      <c r="Z111" s="1165"/>
      <c r="AA111" s="429"/>
      <c r="AB111" s="1176"/>
      <c r="AC111" s="476"/>
      <c r="AD111" s="476"/>
      <c r="AE111" s="476"/>
      <c r="AF111" s="480">
        <f ca="1">OFFSET(AF111,-1,0)</f>
        <v>0</v>
      </c>
      <c r="AG111" s="476"/>
      <c r="AH111" s="476"/>
      <c r="AI111" s="476"/>
      <c r="AJ111" s="476"/>
      <c r="AK111" s="476"/>
      <c r="AL111" s="476"/>
      <c r="AM111" s="476"/>
      <c r="AN111" s="476"/>
    </row>
    <row r="112" spans="1:40" s="414" customFormat="1" ht="15" customHeight="1">
      <c r="A112" s="1157"/>
      <c r="B112" s="1157"/>
      <c r="C112" s="1157"/>
      <c r="D112" s="1157"/>
      <c r="E112" s="1157"/>
      <c r="F112" s="1157"/>
      <c r="G112" s="1157"/>
      <c r="H112" s="948"/>
      <c r="I112" s="1207"/>
      <c r="J112" s="1208"/>
      <c r="K112" s="939"/>
      <c r="L112" s="430"/>
      <c r="M112" s="449" t="s">
        <v>39</v>
      </c>
      <c r="N112" s="443"/>
      <c r="O112" s="437"/>
      <c r="P112" s="437"/>
      <c r="Q112" s="437"/>
      <c r="R112" s="437"/>
      <c r="S112" s="437"/>
      <c r="T112" s="437"/>
      <c r="U112" s="437"/>
      <c r="V112" s="437"/>
      <c r="W112" s="455"/>
      <c r="X112" s="456"/>
      <c r="Y112" s="455"/>
      <c r="Z112" s="443"/>
      <c r="AA112" s="452"/>
      <c r="AB112" s="1177"/>
      <c r="AC112" s="478"/>
      <c r="AD112" s="478"/>
      <c r="AE112" s="478"/>
      <c r="AF112" s="478"/>
      <c r="AG112" s="478"/>
      <c r="AH112" s="478"/>
      <c r="AI112" s="478"/>
      <c r="AJ112" s="478"/>
      <c r="AK112" s="478"/>
      <c r="AL112" s="478"/>
      <c r="AM112" s="478"/>
      <c r="AN112" s="478"/>
    </row>
    <row r="113" spans="1:40" s="414" customFormat="1" ht="15" customHeight="1">
      <c r="A113" s="1157"/>
      <c r="B113" s="1157"/>
      <c r="C113" s="1157"/>
      <c r="D113" s="1157"/>
      <c r="E113" s="1157"/>
      <c r="F113" s="1157"/>
      <c r="G113" s="948"/>
      <c r="H113" s="948"/>
      <c r="I113" s="1207"/>
      <c r="J113" s="945"/>
      <c r="K113" s="939"/>
      <c r="L113" s="430"/>
      <c r="M113" s="448" t="s">
        <v>23</v>
      </c>
      <c r="N113" s="449"/>
      <c r="O113" s="449"/>
      <c r="P113" s="449"/>
      <c r="Q113" s="449"/>
      <c r="R113" s="449"/>
      <c r="S113" s="449"/>
      <c r="T113" s="449"/>
      <c r="U113" s="449"/>
      <c r="V113" s="449"/>
      <c r="W113" s="449"/>
      <c r="X113" s="449"/>
      <c r="Y113" s="449"/>
      <c r="Z113" s="449"/>
      <c r="AA113" s="449"/>
      <c r="AB113" s="452"/>
      <c r="AC113" s="478"/>
      <c r="AD113" s="478"/>
      <c r="AE113" s="478"/>
      <c r="AF113" s="478"/>
      <c r="AG113" s="478"/>
      <c r="AH113" s="478"/>
      <c r="AI113" s="478"/>
      <c r="AJ113" s="478"/>
      <c r="AK113" s="478"/>
      <c r="AL113" s="478"/>
      <c r="AM113" s="478"/>
      <c r="AN113" s="478"/>
    </row>
    <row r="114" spans="1:40" s="414" customFormat="1" ht="15" customHeight="1">
      <c r="A114" s="1157"/>
      <c r="B114" s="1157"/>
      <c r="C114" s="1157"/>
      <c r="D114" s="1157"/>
      <c r="E114" s="1157"/>
      <c r="F114" s="951"/>
      <c r="G114" s="948"/>
      <c r="H114" s="948"/>
      <c r="I114" s="935"/>
      <c r="J114" s="933"/>
      <c r="K114" s="939"/>
      <c r="L114" s="430"/>
      <c r="M114" s="443" t="s">
        <v>9</v>
      </c>
      <c r="N114" s="442"/>
      <c r="O114" s="437"/>
      <c r="P114" s="437"/>
      <c r="Q114" s="437"/>
      <c r="R114" s="437"/>
      <c r="S114" s="437"/>
      <c r="T114" s="437"/>
      <c r="U114" s="437"/>
      <c r="V114" s="437"/>
      <c r="W114" s="464"/>
      <c r="X114" s="456"/>
      <c r="Y114" s="455"/>
      <c r="Z114" s="442"/>
      <c r="AA114" s="456"/>
      <c r="AB114" s="452"/>
      <c r="AC114" s="478"/>
      <c r="AD114" s="478"/>
      <c r="AE114" s="478"/>
      <c r="AF114" s="478"/>
      <c r="AG114" s="478"/>
      <c r="AH114" s="478"/>
      <c r="AI114" s="478"/>
      <c r="AJ114" s="478"/>
      <c r="AK114" s="478"/>
      <c r="AL114" s="478"/>
      <c r="AM114" s="478"/>
      <c r="AN114" s="478"/>
    </row>
    <row r="115" spans="1:40" s="414" customFormat="1" ht="14.25" hidden="1">
      <c r="A115" s="1157"/>
      <c r="B115" s="1157"/>
      <c r="C115" s="1157"/>
      <c r="D115" s="1157"/>
      <c r="E115" s="951"/>
      <c r="F115" s="951"/>
      <c r="G115" s="948"/>
      <c r="H115" s="948"/>
      <c r="I115" s="946"/>
      <c r="J115" s="933"/>
      <c r="K115" s="929"/>
      <c r="L115" s="430"/>
      <c r="M115" s="443"/>
      <c r="N115" s="443"/>
      <c r="O115" s="443"/>
      <c r="P115" s="443"/>
      <c r="Q115" s="443"/>
      <c r="R115" s="443"/>
      <c r="S115" s="443"/>
      <c r="T115" s="443"/>
      <c r="U115" s="443"/>
      <c r="V115" s="443"/>
      <c r="W115" s="443"/>
      <c r="X115" s="443"/>
      <c r="Y115" s="443"/>
      <c r="Z115" s="443"/>
      <c r="AA115" s="443"/>
      <c r="AB115" s="452"/>
      <c r="AC115" s="478"/>
      <c r="AD115" s="478"/>
      <c r="AE115" s="478"/>
      <c r="AF115" s="478"/>
      <c r="AG115" s="478"/>
      <c r="AH115" s="478"/>
      <c r="AI115" s="478"/>
      <c r="AJ115" s="478"/>
      <c r="AK115" s="478"/>
      <c r="AL115" s="478"/>
      <c r="AM115" s="478"/>
      <c r="AN115" s="478"/>
    </row>
    <row r="116" spans="1:40" s="414" customFormat="1" ht="15" customHeight="1">
      <c r="A116" s="1157"/>
      <c r="B116" s="1157"/>
      <c r="C116" s="1157"/>
      <c r="D116" s="952"/>
      <c r="E116" s="952"/>
      <c r="F116" s="952"/>
      <c r="G116" s="953"/>
      <c r="H116" s="952"/>
      <c r="I116" s="939"/>
      <c r="J116" s="933"/>
      <c r="K116" s="939"/>
      <c r="L116" s="430"/>
      <c r="M116" s="442" t="s">
        <v>15</v>
      </c>
      <c r="N116" s="441"/>
      <c r="O116" s="437"/>
      <c r="P116" s="437"/>
      <c r="Q116" s="437"/>
      <c r="R116" s="437"/>
      <c r="S116" s="437"/>
      <c r="T116" s="437"/>
      <c r="U116" s="437"/>
      <c r="V116" s="437"/>
      <c r="W116" s="464"/>
      <c r="X116" s="456"/>
      <c r="Y116" s="455"/>
      <c r="Z116" s="441"/>
      <c r="AA116" s="456"/>
      <c r="AB116" s="452"/>
      <c r="AC116" s="478"/>
      <c r="AD116" s="478"/>
      <c r="AE116" s="478"/>
      <c r="AF116" s="478"/>
      <c r="AG116" s="478"/>
      <c r="AH116" s="478"/>
      <c r="AI116" s="478"/>
      <c r="AJ116" s="478"/>
      <c r="AK116" s="478"/>
      <c r="AL116" s="478"/>
      <c r="AM116" s="478"/>
      <c r="AN116" s="478"/>
    </row>
    <row r="117" spans="1:40" s="414" customFormat="1" ht="15" customHeight="1">
      <c r="A117" s="1157"/>
      <c r="B117" s="1157"/>
      <c r="C117" s="952"/>
      <c r="D117" s="952"/>
      <c r="E117" s="952"/>
      <c r="F117" s="952"/>
      <c r="G117" s="953"/>
      <c r="H117" s="952"/>
      <c r="I117" s="939"/>
      <c r="J117" s="933"/>
      <c r="K117" s="939"/>
      <c r="L117" s="430"/>
      <c r="M117" s="441" t="s">
        <v>16</v>
      </c>
      <c r="N117" s="441"/>
      <c r="O117" s="437"/>
      <c r="P117" s="437"/>
      <c r="Q117" s="437"/>
      <c r="R117" s="437"/>
      <c r="S117" s="437"/>
      <c r="T117" s="437"/>
      <c r="U117" s="437"/>
      <c r="V117" s="437"/>
      <c r="W117" s="464"/>
      <c r="X117" s="456"/>
      <c r="Y117" s="455"/>
      <c r="Z117" s="441"/>
      <c r="AA117" s="456"/>
      <c r="AB117" s="452"/>
      <c r="AC117" s="478"/>
      <c r="AD117" s="478"/>
      <c r="AE117" s="478"/>
      <c r="AF117" s="478"/>
      <c r="AG117" s="478"/>
      <c r="AH117" s="478"/>
      <c r="AI117" s="478"/>
      <c r="AJ117" s="478"/>
      <c r="AK117" s="478"/>
      <c r="AL117" s="478"/>
      <c r="AM117" s="478"/>
      <c r="AN117" s="478"/>
    </row>
    <row r="118" spans="1:40" s="414" customFormat="1" ht="15" customHeight="1">
      <c r="A118" s="1157"/>
      <c r="B118" s="952"/>
      <c r="C118" s="952"/>
      <c r="D118" s="952"/>
      <c r="E118" s="952"/>
      <c r="F118" s="952"/>
      <c r="G118" s="953"/>
      <c r="H118" s="952"/>
      <c r="I118" s="939"/>
      <c r="J118" s="933"/>
      <c r="K118" s="939"/>
      <c r="L118" s="430"/>
      <c r="M118" s="450" t="s">
        <v>17</v>
      </c>
      <c r="N118" s="441"/>
      <c r="O118" s="437"/>
      <c r="P118" s="437"/>
      <c r="Q118" s="437"/>
      <c r="R118" s="437"/>
      <c r="S118" s="437"/>
      <c r="T118" s="437"/>
      <c r="U118" s="437"/>
      <c r="V118" s="437"/>
      <c r="W118" s="464"/>
      <c r="X118" s="456"/>
      <c r="Y118" s="455"/>
      <c r="Z118" s="441"/>
      <c r="AA118" s="456"/>
      <c r="AB118" s="452"/>
      <c r="AC118" s="478"/>
      <c r="AD118" s="478"/>
      <c r="AE118" s="478"/>
      <c r="AF118" s="478"/>
      <c r="AG118" s="478"/>
      <c r="AH118" s="478"/>
      <c r="AI118" s="478"/>
      <c r="AJ118" s="478"/>
      <c r="AK118" s="478"/>
      <c r="AL118" s="478"/>
      <c r="AM118" s="478"/>
      <c r="AN118" s="478"/>
    </row>
    <row r="119" spans="1:40" s="414" customFormat="1" ht="15" customHeight="1">
      <c r="A119" s="946"/>
      <c r="B119" s="946"/>
      <c r="C119" s="946"/>
      <c r="D119" s="946"/>
      <c r="E119" s="946"/>
      <c r="F119" s="946"/>
      <c r="G119" s="954"/>
      <c r="H119" s="946"/>
      <c r="I119" s="932"/>
      <c r="J119" s="933"/>
      <c r="K119" s="929"/>
      <c r="L119" s="430"/>
      <c r="M119" s="457" t="s">
        <v>293</v>
      </c>
      <c r="N119" s="441"/>
      <c r="O119" s="437"/>
      <c r="P119" s="437"/>
      <c r="Q119" s="437"/>
      <c r="R119" s="437"/>
      <c r="S119" s="437"/>
      <c r="T119" s="437"/>
      <c r="U119" s="437"/>
      <c r="V119" s="437"/>
      <c r="W119" s="464"/>
      <c r="X119" s="456"/>
      <c r="Y119" s="455"/>
      <c r="Z119" s="441"/>
      <c r="AA119" s="456"/>
      <c r="AB119" s="452"/>
      <c r="AC119" s="478"/>
      <c r="AD119" s="478"/>
      <c r="AE119" s="478"/>
      <c r="AF119" s="478"/>
      <c r="AG119" s="478"/>
      <c r="AH119" s="478"/>
      <c r="AI119" s="478"/>
      <c r="AJ119" s="478"/>
      <c r="AK119" s="478"/>
      <c r="AL119" s="478"/>
      <c r="AM119" s="478"/>
      <c r="AN119" s="478"/>
    </row>
    <row r="120" spans="1:40" s="573" customFormat="1" ht="102.75" customHeight="1">
      <c r="A120" s="798"/>
      <c r="B120" s="798"/>
      <c r="C120" s="798"/>
      <c r="D120" s="798"/>
      <c r="E120" s="798"/>
      <c r="F120" s="798"/>
      <c r="G120" s="802"/>
      <c r="H120" s="803">
        <v>1</v>
      </c>
      <c r="I120" s="801"/>
      <c r="J120" s="799"/>
      <c r="K120" s="800"/>
      <c r="L120" s="610" t="str">
        <f>mergeValue(A120)&amp;"."&amp;mergeValue(B120)&amp;"."&amp;mergeValue(C120)&amp;"."&amp;mergeValue(D120)&amp;"."&amp;mergeValue(F120)&amp;"."&amp;mergeValue(G120)&amp;"."&amp;mergeValue(H120)</f>
        <v>......1</v>
      </c>
      <c r="M120" s="940"/>
      <c r="N120" s="600"/>
      <c r="O120" s="589"/>
      <c r="P120" s="589"/>
      <c r="Q120" s="589"/>
      <c r="R120" s="599"/>
      <c r="S120" s="963"/>
      <c r="T120" s="599"/>
      <c r="U120" s="963"/>
      <c r="V120" s="604" t="str">
        <f>W120&amp;"-"&amp;Y120</f>
        <v>-</v>
      </c>
      <c r="W120" s="571"/>
      <c r="X120" s="541" t="s">
        <v>81</v>
      </c>
      <c r="Y120" s="960"/>
      <c r="Z120" s="363" t="s">
        <v>81</v>
      </c>
      <c r="AA120" s="559"/>
      <c r="AB120" s="578"/>
      <c r="AC120" s="605" t="str">
        <f>strCheckDate(O120:AA120)</f>
        <v/>
      </c>
      <c r="AD120" s="605"/>
      <c r="AE120" s="605"/>
      <c r="AF120" s="608"/>
      <c r="AG120" s="605"/>
      <c r="AH120" s="605"/>
      <c r="AI120" s="605"/>
      <c r="AJ120" s="605"/>
      <c r="AK120" s="605"/>
      <c r="AL120" s="605"/>
      <c r="AM120" s="605"/>
      <c r="AN120" s="605"/>
    </row>
    <row r="123" spans="7:21" s="34" customFormat="1" ht="17.1" customHeight="1">
      <c r="G123" s="34" t="s">
        <v>11</v>
      </c>
      <c r="I123" s="34" t="s">
        <v>65</v>
      </c>
      <c r="U123" s="120"/>
    </row>
    <row r="124" spans="20:21" ht="17.1" customHeight="1">
      <c r="T124" s="86"/>
      <c r="U124" s="40"/>
    </row>
    <row r="125" spans="1:34" s="415" customFormat="1" ht="22.5">
      <c r="A125" s="1157">
        <v>1</v>
      </c>
      <c r="B125" s="810"/>
      <c r="C125" s="810"/>
      <c r="D125" s="810"/>
      <c r="E125" s="811"/>
      <c r="F125" s="812"/>
      <c r="G125" s="812"/>
      <c r="H125" s="812"/>
      <c r="I125" s="813"/>
      <c r="J125" s="808"/>
      <c r="K125" s="815"/>
      <c r="L125" s="484">
        <f>mergeValue(A125)</f>
        <v>1</v>
      </c>
      <c r="M125" s="532" t="s">
        <v>18</v>
      </c>
      <c r="N125" s="471"/>
      <c r="O125" s="1200"/>
      <c r="P125" s="1200"/>
      <c r="Q125" s="1200"/>
      <c r="R125" s="1200"/>
      <c r="S125" s="1200"/>
      <c r="T125" s="1200"/>
      <c r="U125" s="1200"/>
      <c r="V125" s="1200"/>
      <c r="W125" s="1050" t="s">
        <v>687</v>
      </c>
      <c r="X125" s="476"/>
      <c r="Y125" s="476"/>
      <c r="Z125" s="476"/>
      <c r="AA125" s="476"/>
      <c r="AB125" s="476"/>
      <c r="AC125" s="476"/>
      <c r="AD125" s="476"/>
      <c r="AE125" s="476"/>
      <c r="AF125" s="476"/>
      <c r="AG125" s="476"/>
      <c r="AH125" s="476"/>
    </row>
    <row r="126" spans="1:34" s="415" customFormat="1" ht="22.5">
      <c r="A126" s="1157"/>
      <c r="B126" s="1157">
        <v>1</v>
      </c>
      <c r="C126" s="810"/>
      <c r="D126" s="810"/>
      <c r="E126" s="812"/>
      <c r="F126" s="812"/>
      <c r="G126" s="812"/>
      <c r="H126" s="812"/>
      <c r="I126" s="807"/>
      <c r="J126" s="806"/>
      <c r="K126" s="809"/>
      <c r="L126" s="484" t="str">
        <f>mergeValue(A126)&amp;"."&amp;mergeValue(B126)</f>
        <v>1.1</v>
      </c>
      <c r="M126" s="438" t="s">
        <v>14</v>
      </c>
      <c r="N126" s="471"/>
      <c r="O126" s="1200"/>
      <c r="P126" s="1200"/>
      <c r="Q126" s="1200"/>
      <c r="R126" s="1200"/>
      <c r="S126" s="1200"/>
      <c r="T126" s="1200"/>
      <c r="U126" s="1200"/>
      <c r="V126" s="1200"/>
      <c r="W126" s="1050" t="s">
        <v>436</v>
      </c>
      <c r="X126" s="476"/>
      <c r="Y126" s="476"/>
      <c r="Z126" s="476"/>
      <c r="AA126" s="476"/>
      <c r="AB126" s="476"/>
      <c r="AC126" s="476"/>
      <c r="AD126" s="476"/>
      <c r="AE126" s="476"/>
      <c r="AF126" s="476"/>
      <c r="AG126" s="476"/>
      <c r="AH126" s="476"/>
    </row>
    <row r="127" spans="1:34" s="415" customFormat="1" ht="22.5">
      <c r="A127" s="1157"/>
      <c r="B127" s="1157"/>
      <c r="C127" s="1157">
        <v>1</v>
      </c>
      <c r="D127" s="810"/>
      <c r="E127" s="812"/>
      <c r="F127" s="812"/>
      <c r="G127" s="812"/>
      <c r="H127" s="812"/>
      <c r="I127" s="814"/>
      <c r="J127" s="806"/>
      <c r="K127" s="809"/>
      <c r="L127" s="484" t="str">
        <f>mergeValue(A127)&amp;"."&amp;mergeValue(B127)&amp;"."&amp;mergeValue(C127)</f>
        <v>1.1.1</v>
      </c>
      <c r="M127" s="439" t="s">
        <v>6</v>
      </c>
      <c r="N127" s="471"/>
      <c r="O127" s="1200"/>
      <c r="P127" s="1200"/>
      <c r="Q127" s="1200"/>
      <c r="R127" s="1200"/>
      <c r="S127" s="1200"/>
      <c r="T127" s="1200"/>
      <c r="U127" s="1200"/>
      <c r="V127" s="1200"/>
      <c r="W127" s="1050" t="s">
        <v>570</v>
      </c>
      <c r="X127" s="476"/>
      <c r="Y127" s="476"/>
      <c r="Z127" s="476"/>
      <c r="AA127" s="476"/>
      <c r="AB127" s="476"/>
      <c r="AC127" s="476"/>
      <c r="AD127" s="476"/>
      <c r="AE127" s="476"/>
      <c r="AF127" s="476"/>
      <c r="AG127" s="476"/>
      <c r="AH127" s="476"/>
    </row>
    <row r="128" spans="1:34" s="415" customFormat="1" ht="22.5">
      <c r="A128" s="1157"/>
      <c r="B128" s="1157"/>
      <c r="C128" s="1157"/>
      <c r="D128" s="1157">
        <v>1</v>
      </c>
      <c r="E128" s="812"/>
      <c r="F128" s="812"/>
      <c r="G128" s="812"/>
      <c r="H128" s="812"/>
      <c r="I128" s="814"/>
      <c r="J128" s="806"/>
      <c r="K128" s="809"/>
      <c r="L128" s="484" t="str">
        <f>mergeValue(A128)&amp;"."&amp;mergeValue(B128)&amp;"."&amp;mergeValue(C128)&amp;"."&amp;mergeValue(D128)</f>
        <v>1.1.1.1</v>
      </c>
      <c r="M128" s="440" t="s">
        <v>20</v>
      </c>
      <c r="N128" s="471"/>
      <c r="O128" s="1200"/>
      <c r="P128" s="1200"/>
      <c r="Q128" s="1200"/>
      <c r="R128" s="1200"/>
      <c r="S128" s="1200"/>
      <c r="T128" s="1200"/>
      <c r="U128" s="1200"/>
      <c r="V128" s="1200"/>
      <c r="W128" s="1050" t="s">
        <v>571</v>
      </c>
      <c r="X128" s="476"/>
      <c r="Y128" s="476"/>
      <c r="Z128" s="476"/>
      <c r="AA128" s="476"/>
      <c r="AB128" s="476"/>
      <c r="AC128" s="476"/>
      <c r="AD128" s="476"/>
      <c r="AE128" s="476"/>
      <c r="AF128" s="476"/>
      <c r="AG128" s="476"/>
      <c r="AH128" s="476"/>
    </row>
    <row r="129" spans="1:34" s="415" customFormat="1" ht="11.25" customHeight="1" hidden="1">
      <c r="A129" s="1157"/>
      <c r="B129" s="1157"/>
      <c r="C129" s="1157"/>
      <c r="D129" s="1157"/>
      <c r="E129" s="1157">
        <v>1</v>
      </c>
      <c r="F129" s="812"/>
      <c r="G129" s="812"/>
      <c r="H129" s="810">
        <v>1</v>
      </c>
      <c r="I129" s="1157">
        <v>1</v>
      </c>
      <c r="J129" s="812"/>
      <c r="K129" s="817"/>
      <c r="L129" s="484"/>
      <c r="M129" s="446"/>
      <c r="N129" s="472"/>
      <c r="O129" s="522"/>
      <c r="P129" s="522"/>
      <c r="Q129" s="522"/>
      <c r="R129" s="522"/>
      <c r="S129" s="522"/>
      <c r="T129" s="522"/>
      <c r="U129" s="522"/>
      <c r="V129" s="400"/>
      <c r="W129" s="1011"/>
      <c r="X129" s="476"/>
      <c r="Y129" s="476"/>
      <c r="Z129" s="476"/>
      <c r="AA129" s="476"/>
      <c r="AB129" s="476"/>
      <c r="AC129" s="476"/>
      <c r="AD129" s="476"/>
      <c r="AE129" s="476"/>
      <c r="AF129" s="476"/>
      <c r="AG129" s="476"/>
      <c r="AH129" s="476"/>
    </row>
    <row r="130" spans="1:34" s="415" customFormat="1" ht="33.75">
      <c r="A130" s="1157"/>
      <c r="B130" s="1157"/>
      <c r="C130" s="1157"/>
      <c r="D130" s="1157"/>
      <c r="E130" s="1157"/>
      <c r="F130" s="1157">
        <v>1</v>
      </c>
      <c r="G130" s="810"/>
      <c r="H130" s="810"/>
      <c r="I130" s="1157"/>
      <c r="J130" s="1157">
        <v>1</v>
      </c>
      <c r="K130" s="818"/>
      <c r="L130" s="484" t="str">
        <f>mergeValue(A130)&amp;"."&amp;mergeValue(B130)&amp;"."&amp;mergeValue(C130)&amp;"."&amp;mergeValue(D130)&amp;"."&amp;mergeValue(F130)</f>
        <v>1.1.1.1.1</v>
      </c>
      <c r="M130" s="447" t="s">
        <v>8</v>
      </c>
      <c r="N130" s="472"/>
      <c r="O130" s="1159"/>
      <c r="P130" s="1159"/>
      <c r="Q130" s="1159"/>
      <c r="R130" s="1159"/>
      <c r="S130" s="1159"/>
      <c r="T130" s="1159"/>
      <c r="U130" s="1159"/>
      <c r="V130" s="1159"/>
      <c r="W130" s="1050" t="s">
        <v>689</v>
      </c>
      <c r="X130" s="476"/>
      <c r="Y130" s="480" t="str">
        <f>strCheckUnique(Z130:Z133)</f>
        <v/>
      </c>
      <c r="Z130" s="476"/>
      <c r="AA130" s="480"/>
      <c r="AB130" s="476"/>
      <c r="AC130" s="476"/>
      <c r="AD130" s="476"/>
      <c r="AE130" s="476"/>
      <c r="AF130" s="476"/>
      <c r="AG130" s="476"/>
      <c r="AH130" s="476"/>
    </row>
    <row r="131" spans="1:34" s="415" customFormat="1" ht="99" customHeight="1">
      <c r="A131" s="1157"/>
      <c r="B131" s="1157"/>
      <c r="C131" s="1157"/>
      <c r="D131" s="1157"/>
      <c r="E131" s="1157"/>
      <c r="F131" s="1157"/>
      <c r="G131" s="810">
        <v>1</v>
      </c>
      <c r="H131" s="810"/>
      <c r="I131" s="1157"/>
      <c r="J131" s="1157"/>
      <c r="K131" s="818">
        <v>1</v>
      </c>
      <c r="L131" s="484" t="str">
        <f>mergeValue(A131)&amp;"."&amp;mergeValue(B131)&amp;"."&amp;mergeValue(C131)&amp;"."&amp;mergeValue(D131)&amp;"."&amp;mergeValue(F131)&amp;"."&amp;mergeValue(G131)</f>
        <v>1.1.1.1.1.1</v>
      </c>
      <c r="M131" s="938"/>
      <c r="N131" s="477"/>
      <c r="O131" s="454"/>
      <c r="P131" s="454"/>
      <c r="Q131" s="962"/>
      <c r="R131" s="1163"/>
      <c r="S131" s="1165" t="s">
        <v>80</v>
      </c>
      <c r="T131" s="1163"/>
      <c r="U131" s="1165" t="s">
        <v>81</v>
      </c>
      <c r="V131" s="469"/>
      <c r="W131" s="1175" t="s">
        <v>702</v>
      </c>
      <c r="X131" s="476" t="str">
        <f>strCheckDate(O132:V132)</f>
        <v/>
      </c>
      <c r="Y131" s="480"/>
      <c r="Z131" s="480" t="str">
        <f>IF(M131="","",M131)</f>
        <v/>
      </c>
      <c r="AA131" s="480"/>
      <c r="AB131" s="480"/>
      <c r="AC131" s="480"/>
      <c r="AD131" s="476"/>
      <c r="AE131" s="476"/>
      <c r="AF131" s="476"/>
      <c r="AG131" s="476"/>
      <c r="AH131" s="476"/>
    </row>
    <row r="132" spans="1:34" s="415" customFormat="1" ht="0.2" customHeight="1">
      <c r="A132" s="1157"/>
      <c r="B132" s="1157"/>
      <c r="C132" s="1157"/>
      <c r="D132" s="1157"/>
      <c r="E132" s="1157"/>
      <c r="F132" s="1157"/>
      <c r="G132" s="810"/>
      <c r="H132" s="810"/>
      <c r="I132" s="1157"/>
      <c r="J132" s="1157"/>
      <c r="K132" s="818"/>
      <c r="L132" s="491"/>
      <c r="M132" s="537"/>
      <c r="N132" s="477"/>
      <c r="O132" s="454"/>
      <c r="P132" s="454"/>
      <c r="Q132" s="475" t="str">
        <f>R131&amp;"-"&amp;T131</f>
        <v>-</v>
      </c>
      <c r="R132" s="1164"/>
      <c r="S132" s="1165"/>
      <c r="T132" s="1164"/>
      <c r="U132" s="1165"/>
      <c r="V132" s="469"/>
      <c r="W132" s="1176"/>
      <c r="X132" s="476"/>
      <c r="Y132" s="476"/>
      <c r="Z132" s="476"/>
      <c r="AA132" s="476"/>
      <c r="AB132" s="476"/>
      <c r="AC132" s="476"/>
      <c r="AD132" s="476"/>
      <c r="AE132" s="476"/>
      <c r="AF132" s="476"/>
      <c r="AG132" s="476"/>
      <c r="AH132" s="476"/>
    </row>
    <row r="133" spans="1:34" s="414" customFormat="1" ht="15" customHeight="1">
      <c r="A133" s="1157"/>
      <c r="B133" s="1157"/>
      <c r="C133" s="1157"/>
      <c r="D133" s="1157"/>
      <c r="E133" s="1157"/>
      <c r="F133" s="1157"/>
      <c r="G133" s="812"/>
      <c r="H133" s="810"/>
      <c r="I133" s="1157"/>
      <c r="J133" s="1157"/>
      <c r="K133" s="817"/>
      <c r="L133" s="430"/>
      <c r="M133" s="448" t="s">
        <v>23</v>
      </c>
      <c r="N133" s="443"/>
      <c r="O133" s="437"/>
      <c r="P133" s="437"/>
      <c r="Q133" s="437"/>
      <c r="R133" s="464"/>
      <c r="S133" s="456"/>
      <c r="T133" s="455"/>
      <c r="U133" s="443"/>
      <c r="V133" s="452"/>
      <c r="W133" s="1177"/>
      <c r="X133" s="478"/>
      <c r="Y133" s="478"/>
      <c r="Z133" s="478"/>
      <c r="AA133" s="478"/>
      <c r="AB133" s="478"/>
      <c r="AC133" s="478"/>
      <c r="AD133" s="478"/>
      <c r="AE133" s="478"/>
      <c r="AF133" s="478"/>
      <c r="AG133" s="478"/>
      <c r="AH133" s="478"/>
    </row>
    <row r="134" spans="1:34" s="414" customFormat="1" ht="15" customHeight="1">
      <c r="A134" s="1157"/>
      <c r="B134" s="1157"/>
      <c r="C134" s="1157"/>
      <c r="D134" s="1157"/>
      <c r="E134" s="1157"/>
      <c r="F134" s="812"/>
      <c r="G134" s="812"/>
      <c r="H134" s="810"/>
      <c r="I134" s="1157"/>
      <c r="J134" s="812"/>
      <c r="K134" s="817"/>
      <c r="L134" s="430"/>
      <c r="M134" s="443" t="s">
        <v>9</v>
      </c>
      <c r="N134" s="442"/>
      <c r="O134" s="437"/>
      <c r="P134" s="437"/>
      <c r="Q134" s="437"/>
      <c r="R134" s="464"/>
      <c r="S134" s="456"/>
      <c r="T134" s="455"/>
      <c r="U134" s="442"/>
      <c r="V134" s="456"/>
      <c r="W134" s="452"/>
      <c r="X134" s="478"/>
      <c r="Y134" s="478"/>
      <c r="Z134" s="478"/>
      <c r="AA134" s="478"/>
      <c r="AB134" s="478"/>
      <c r="AC134" s="478"/>
      <c r="AD134" s="478"/>
      <c r="AE134" s="478"/>
      <c r="AF134" s="478"/>
      <c r="AG134" s="478"/>
      <c r="AH134" s="478"/>
    </row>
    <row r="135" spans="1:34" s="414" customFormat="1" ht="0.2" customHeight="1">
      <c r="A135" s="1157"/>
      <c r="B135" s="1157"/>
      <c r="C135" s="1157"/>
      <c r="D135" s="1157"/>
      <c r="E135" s="816"/>
      <c r="F135" s="812"/>
      <c r="G135" s="812"/>
      <c r="H135" s="812"/>
      <c r="I135" s="808"/>
      <c r="J135" s="805"/>
      <c r="K135" s="815"/>
      <c r="L135" s="430"/>
      <c r="M135" s="443"/>
      <c r="N135" s="441"/>
      <c r="O135" s="437"/>
      <c r="P135" s="437"/>
      <c r="Q135" s="437"/>
      <c r="R135" s="464"/>
      <c r="S135" s="456"/>
      <c r="T135" s="455"/>
      <c r="U135" s="441"/>
      <c r="V135" s="456"/>
      <c r="W135" s="452"/>
      <c r="X135" s="478"/>
      <c r="Y135" s="478"/>
      <c r="Z135" s="478"/>
      <c r="AA135" s="478"/>
      <c r="AB135" s="478"/>
      <c r="AC135" s="478"/>
      <c r="AD135" s="478"/>
      <c r="AE135" s="478"/>
      <c r="AF135" s="478"/>
      <c r="AG135" s="478"/>
      <c r="AH135" s="478"/>
    </row>
    <row r="136" spans="1:34" s="414" customFormat="1" ht="15" customHeight="1">
      <c r="A136" s="1157"/>
      <c r="B136" s="1157"/>
      <c r="C136" s="1157"/>
      <c r="D136" s="816"/>
      <c r="E136" s="816"/>
      <c r="F136" s="812"/>
      <c r="G136" s="812"/>
      <c r="H136" s="812"/>
      <c r="I136" s="808"/>
      <c r="J136" s="805"/>
      <c r="K136" s="815"/>
      <c r="L136" s="430"/>
      <c r="M136" s="442" t="s">
        <v>15</v>
      </c>
      <c r="N136" s="441"/>
      <c r="O136" s="437"/>
      <c r="P136" s="437"/>
      <c r="Q136" s="437"/>
      <c r="R136" s="464"/>
      <c r="S136" s="456"/>
      <c r="T136" s="455"/>
      <c r="U136" s="441"/>
      <c r="V136" s="456"/>
      <c r="W136" s="452"/>
      <c r="X136" s="478"/>
      <c r="Y136" s="478"/>
      <c r="Z136" s="478"/>
      <c r="AA136" s="478"/>
      <c r="AB136" s="478"/>
      <c r="AC136" s="478"/>
      <c r="AD136" s="478"/>
      <c r="AE136" s="478"/>
      <c r="AF136" s="478"/>
      <c r="AG136" s="478"/>
      <c r="AH136" s="478"/>
    </row>
    <row r="137" spans="1:34" s="414" customFormat="1" ht="15" customHeight="1">
      <c r="A137" s="1157"/>
      <c r="B137" s="1157"/>
      <c r="C137" s="816"/>
      <c r="D137" s="816"/>
      <c r="E137" s="816"/>
      <c r="F137" s="816"/>
      <c r="G137" s="821"/>
      <c r="H137" s="808"/>
      <c r="I137" s="819"/>
      <c r="J137" s="805"/>
      <c r="K137" s="820"/>
      <c r="L137" s="430"/>
      <c r="M137" s="441" t="s">
        <v>16</v>
      </c>
      <c r="N137" s="441"/>
      <c r="O137" s="437"/>
      <c r="P137" s="437"/>
      <c r="Q137" s="437"/>
      <c r="R137" s="464"/>
      <c r="S137" s="456"/>
      <c r="T137" s="455"/>
      <c r="U137" s="441"/>
      <c r="V137" s="456"/>
      <c r="W137" s="452"/>
      <c r="X137" s="478"/>
      <c r="Y137" s="478"/>
      <c r="Z137" s="478"/>
      <c r="AA137" s="478"/>
      <c r="AB137" s="478"/>
      <c r="AC137" s="478"/>
      <c r="AD137" s="478"/>
      <c r="AE137" s="478"/>
      <c r="AF137" s="478"/>
      <c r="AG137" s="478"/>
      <c r="AH137" s="478"/>
    </row>
    <row r="138" spans="1:34" s="414" customFormat="1" ht="15" customHeight="1">
      <c r="A138" s="1157"/>
      <c r="B138" s="816"/>
      <c r="C138" s="816"/>
      <c r="D138" s="816"/>
      <c r="E138" s="816"/>
      <c r="F138" s="816"/>
      <c r="G138" s="821"/>
      <c r="H138" s="808"/>
      <c r="I138" s="808"/>
      <c r="J138" s="805"/>
      <c r="K138" s="815"/>
      <c r="L138" s="430"/>
      <c r="M138" s="450" t="s">
        <v>17</v>
      </c>
      <c r="N138" s="441"/>
      <c r="O138" s="437"/>
      <c r="P138" s="437"/>
      <c r="Q138" s="437"/>
      <c r="R138" s="464"/>
      <c r="S138" s="456"/>
      <c r="T138" s="455"/>
      <c r="U138" s="441"/>
      <c r="V138" s="456"/>
      <c r="W138" s="452"/>
      <c r="X138" s="478"/>
      <c r="Y138" s="478"/>
      <c r="Z138" s="478"/>
      <c r="AA138" s="478"/>
      <c r="AB138" s="478"/>
      <c r="AC138" s="478"/>
      <c r="AD138" s="478"/>
      <c r="AE138" s="478"/>
      <c r="AF138" s="478"/>
      <c r="AG138" s="478"/>
      <c r="AH138" s="478"/>
    </row>
    <row r="139" spans="1:34" s="414" customFormat="1" ht="15" customHeight="1">
      <c r="A139" s="804"/>
      <c r="B139" s="804"/>
      <c r="C139" s="804"/>
      <c r="D139" s="804"/>
      <c r="E139" s="804"/>
      <c r="F139" s="804"/>
      <c r="G139" s="804"/>
      <c r="H139" s="804"/>
      <c r="I139" s="804"/>
      <c r="J139" s="804"/>
      <c r="K139" s="804"/>
      <c r="L139" s="384"/>
      <c r="M139" s="457" t="s">
        <v>293</v>
      </c>
      <c r="N139" s="441"/>
      <c r="O139" s="437"/>
      <c r="P139" s="437"/>
      <c r="Q139" s="437"/>
      <c r="R139" s="464"/>
      <c r="S139" s="456"/>
      <c r="T139" s="455"/>
      <c r="U139" s="441"/>
      <c r="V139" s="456"/>
      <c r="W139" s="452"/>
      <c r="X139" s="478"/>
      <c r="Y139" s="478"/>
      <c r="Z139" s="478"/>
      <c r="AA139" s="478"/>
      <c r="AB139" s="478"/>
      <c r="AC139" s="478"/>
      <c r="AD139" s="478"/>
      <c r="AE139" s="478"/>
      <c r="AF139" s="478"/>
      <c r="AG139" s="478"/>
      <c r="AH139" s="478"/>
    </row>
    <row r="140" spans="24:34" ht="17.1" customHeight="1">
      <c r="X140" s="162"/>
      <c r="Y140" s="162"/>
      <c r="Z140" s="162"/>
      <c r="AA140" s="162"/>
      <c r="AB140" s="162"/>
      <c r="AC140" s="162"/>
      <c r="AD140" s="162"/>
      <c r="AE140" s="162"/>
      <c r="AF140" s="162"/>
      <c r="AG140" s="162"/>
      <c r="AH140" s="162"/>
    </row>
    <row r="141" spans="7:34" s="34" customFormat="1" ht="17.1" customHeight="1">
      <c r="G141" s="34" t="s">
        <v>11</v>
      </c>
      <c r="I141" s="34" t="s">
        <v>177</v>
      </c>
      <c r="V141" s="120"/>
      <c r="X141" s="175"/>
      <c r="Y141" s="175"/>
      <c r="Z141" s="175"/>
      <c r="AA141" s="175"/>
      <c r="AB141" s="175"/>
      <c r="AC141" s="175"/>
      <c r="AD141" s="175"/>
      <c r="AE141" s="175"/>
      <c r="AF141" s="175"/>
      <c r="AG141" s="175"/>
      <c r="AH141" s="175"/>
    </row>
    <row r="142" spans="20:34" ht="17.1" customHeight="1">
      <c r="T142" s="86"/>
      <c r="U142" s="40"/>
      <c r="X142" s="162"/>
      <c r="Y142" s="162"/>
      <c r="Z142" s="162"/>
      <c r="AA142" s="162"/>
      <c r="AB142" s="162"/>
      <c r="AC142" s="162"/>
      <c r="AD142" s="162"/>
      <c r="AE142" s="162"/>
      <c r="AF142" s="162"/>
      <c r="AG142" s="162"/>
      <c r="AH142" s="162"/>
    </row>
    <row r="143" spans="1:34" s="415" customFormat="1" ht="22.5">
      <c r="A143" s="1157">
        <v>1</v>
      </c>
      <c r="B143" s="828"/>
      <c r="C143" s="828"/>
      <c r="D143" s="828"/>
      <c r="E143" s="829"/>
      <c r="F143" s="830"/>
      <c r="G143" s="830"/>
      <c r="H143" s="830"/>
      <c r="I143" s="831"/>
      <c r="J143" s="826"/>
      <c r="K143" s="833"/>
      <c r="L143" s="484">
        <f>mergeValue(A143)</f>
        <v>1</v>
      </c>
      <c r="M143" s="532" t="s">
        <v>18</v>
      </c>
      <c r="N143" s="471"/>
      <c r="O143" s="1200"/>
      <c r="P143" s="1200"/>
      <c r="Q143" s="1200"/>
      <c r="R143" s="1200"/>
      <c r="S143" s="1200"/>
      <c r="T143" s="1200"/>
      <c r="U143" s="1200"/>
      <c r="V143" s="1200"/>
      <c r="W143" s="1050" t="s">
        <v>687</v>
      </c>
      <c r="X143" s="476"/>
      <c r="Y143" s="476"/>
      <c r="Z143" s="476"/>
      <c r="AA143" s="476"/>
      <c r="AB143" s="476"/>
      <c r="AC143" s="476"/>
      <c r="AD143" s="476"/>
      <c r="AE143" s="476"/>
      <c r="AF143" s="476"/>
      <c r="AG143" s="476"/>
      <c r="AH143" s="476"/>
    </row>
    <row r="144" spans="1:34" s="415" customFormat="1" ht="22.5">
      <c r="A144" s="1157"/>
      <c r="B144" s="1157">
        <v>1</v>
      </c>
      <c r="C144" s="828"/>
      <c r="D144" s="828"/>
      <c r="E144" s="830"/>
      <c r="F144" s="830"/>
      <c r="G144" s="830"/>
      <c r="H144" s="830"/>
      <c r="I144" s="825"/>
      <c r="J144" s="824"/>
      <c r="K144" s="827"/>
      <c r="L144" s="484" t="str">
        <f>mergeValue(A144)&amp;"."&amp;mergeValue(B144)</f>
        <v>1.1</v>
      </c>
      <c r="M144" s="438" t="s">
        <v>14</v>
      </c>
      <c r="N144" s="471"/>
      <c r="O144" s="1200"/>
      <c r="P144" s="1200"/>
      <c r="Q144" s="1200"/>
      <c r="R144" s="1200"/>
      <c r="S144" s="1200"/>
      <c r="T144" s="1200"/>
      <c r="U144" s="1200"/>
      <c r="V144" s="1200"/>
      <c r="W144" s="1050" t="s">
        <v>436</v>
      </c>
      <c r="X144" s="476"/>
      <c r="Y144" s="476"/>
      <c r="Z144" s="476"/>
      <c r="AA144" s="476"/>
      <c r="AB144" s="476"/>
      <c r="AC144" s="476"/>
      <c r="AD144" s="476"/>
      <c r="AE144" s="476"/>
      <c r="AF144" s="476"/>
      <c r="AG144" s="476"/>
      <c r="AH144" s="476"/>
    </row>
    <row r="145" spans="1:34" s="415" customFormat="1" ht="22.5">
      <c r="A145" s="1157"/>
      <c r="B145" s="1157"/>
      <c r="C145" s="1157">
        <v>1</v>
      </c>
      <c r="D145" s="828"/>
      <c r="E145" s="830"/>
      <c r="F145" s="830"/>
      <c r="G145" s="830"/>
      <c r="H145" s="830"/>
      <c r="I145" s="832"/>
      <c r="J145" s="824"/>
      <c r="K145" s="827"/>
      <c r="L145" s="484" t="str">
        <f>mergeValue(A145)&amp;"."&amp;mergeValue(B145)&amp;"."&amp;mergeValue(C145)</f>
        <v>1.1.1</v>
      </c>
      <c r="M145" s="439" t="s">
        <v>6</v>
      </c>
      <c r="N145" s="471"/>
      <c r="O145" s="1200"/>
      <c r="P145" s="1200"/>
      <c r="Q145" s="1200"/>
      <c r="R145" s="1200"/>
      <c r="S145" s="1200"/>
      <c r="T145" s="1200"/>
      <c r="U145" s="1200"/>
      <c r="V145" s="1200"/>
      <c r="W145" s="1050" t="s">
        <v>570</v>
      </c>
      <c r="X145" s="476"/>
      <c r="Y145" s="476"/>
      <c r="Z145" s="476"/>
      <c r="AA145" s="476"/>
      <c r="AB145" s="476"/>
      <c r="AC145" s="476"/>
      <c r="AD145" s="476"/>
      <c r="AE145" s="476"/>
      <c r="AF145" s="476"/>
      <c r="AG145" s="476"/>
      <c r="AH145" s="476"/>
    </row>
    <row r="146" spans="1:34" s="415" customFormat="1" ht="22.5">
      <c r="A146" s="1157"/>
      <c r="B146" s="1157"/>
      <c r="C146" s="1157"/>
      <c r="D146" s="1157">
        <v>1</v>
      </c>
      <c r="E146" s="830"/>
      <c r="F146" s="830"/>
      <c r="G146" s="830"/>
      <c r="H146" s="830"/>
      <c r="I146" s="832"/>
      <c r="J146" s="824"/>
      <c r="K146" s="827"/>
      <c r="L146" s="484" t="str">
        <f>mergeValue(A146)&amp;"."&amp;mergeValue(B146)&amp;"."&amp;mergeValue(C146)&amp;"."&amp;mergeValue(D146)</f>
        <v>1.1.1.1</v>
      </c>
      <c r="M146" s="440" t="s">
        <v>20</v>
      </c>
      <c r="N146" s="471"/>
      <c r="O146" s="1200"/>
      <c r="P146" s="1200"/>
      <c r="Q146" s="1200"/>
      <c r="R146" s="1200"/>
      <c r="S146" s="1200"/>
      <c r="T146" s="1200"/>
      <c r="U146" s="1200"/>
      <c r="V146" s="1200"/>
      <c r="W146" s="1050" t="s">
        <v>571</v>
      </c>
      <c r="X146" s="476"/>
      <c r="Y146" s="476"/>
      <c r="Z146" s="476"/>
      <c r="AA146" s="476"/>
      <c r="AB146" s="476"/>
      <c r="AC146" s="476"/>
      <c r="AD146" s="476"/>
      <c r="AE146" s="476"/>
      <c r="AF146" s="476"/>
      <c r="AG146" s="476"/>
      <c r="AH146" s="476"/>
    </row>
    <row r="147" spans="1:34" s="415" customFormat="1" ht="11.25" customHeight="1" hidden="1">
      <c r="A147" s="1157"/>
      <c r="B147" s="1157"/>
      <c r="C147" s="1157"/>
      <c r="D147" s="1157"/>
      <c r="E147" s="1157">
        <v>1</v>
      </c>
      <c r="F147" s="830"/>
      <c r="G147" s="830"/>
      <c r="H147" s="828">
        <v>1</v>
      </c>
      <c r="I147" s="1157">
        <v>1</v>
      </c>
      <c r="J147" s="830"/>
      <c r="K147" s="835"/>
      <c r="L147" s="484"/>
      <c r="M147" s="446"/>
      <c r="N147" s="472"/>
      <c r="O147" s="522"/>
      <c r="P147" s="522"/>
      <c r="Q147" s="522"/>
      <c r="R147" s="522"/>
      <c r="S147" s="522"/>
      <c r="T147" s="522"/>
      <c r="U147" s="522"/>
      <c r="V147" s="400"/>
      <c r="W147" s="1011"/>
      <c r="X147" s="476"/>
      <c r="Y147" s="476"/>
      <c r="Z147" s="476"/>
      <c r="AA147" s="476"/>
      <c r="AB147" s="476"/>
      <c r="AC147" s="476"/>
      <c r="AD147" s="476"/>
      <c r="AE147" s="476"/>
      <c r="AF147" s="476"/>
      <c r="AG147" s="476"/>
      <c r="AH147" s="476"/>
    </row>
    <row r="148" spans="1:34" s="415" customFormat="1" ht="33.75">
      <c r="A148" s="1157"/>
      <c r="B148" s="1157"/>
      <c r="C148" s="1157"/>
      <c r="D148" s="1157"/>
      <c r="E148" s="1157"/>
      <c r="F148" s="1157">
        <v>1</v>
      </c>
      <c r="G148" s="828"/>
      <c r="H148" s="828"/>
      <c r="I148" s="1157"/>
      <c r="J148" s="1157">
        <v>1</v>
      </c>
      <c r="K148" s="836"/>
      <c r="L148" s="484" t="str">
        <f>mergeValue(A148)&amp;"."&amp;mergeValue(B148)&amp;"."&amp;mergeValue(C148)&amp;"."&amp;mergeValue(D148)&amp;"."&amp;mergeValue(F148)</f>
        <v>1.1.1.1.1</v>
      </c>
      <c r="M148" s="447" t="s">
        <v>8</v>
      </c>
      <c r="N148" s="472"/>
      <c r="O148" s="1159"/>
      <c r="P148" s="1159"/>
      <c r="Q148" s="1159"/>
      <c r="R148" s="1159"/>
      <c r="S148" s="1159"/>
      <c r="T148" s="1159"/>
      <c r="U148" s="1159"/>
      <c r="V148" s="1159"/>
      <c r="W148" s="1050" t="s">
        <v>689</v>
      </c>
      <c r="X148" s="476"/>
      <c r="Y148" s="480" t="str">
        <f>strCheckUnique(Z148:Z151)</f>
        <v/>
      </c>
      <c r="Z148" s="476"/>
      <c r="AA148" s="480"/>
      <c r="AB148" s="476"/>
      <c r="AC148" s="476"/>
      <c r="AD148" s="476"/>
      <c r="AE148" s="476"/>
      <c r="AF148" s="476"/>
      <c r="AG148" s="476"/>
      <c r="AH148" s="476"/>
    </row>
    <row r="149" spans="1:34" s="415" customFormat="1" ht="99" customHeight="1">
      <c r="A149" s="1157"/>
      <c r="B149" s="1157"/>
      <c r="C149" s="1157"/>
      <c r="D149" s="1157"/>
      <c r="E149" s="1157"/>
      <c r="F149" s="1157"/>
      <c r="G149" s="828">
        <v>1</v>
      </c>
      <c r="H149" s="828"/>
      <c r="I149" s="1157"/>
      <c r="J149" s="1157"/>
      <c r="K149" s="836">
        <v>1</v>
      </c>
      <c r="L149" s="484" t="str">
        <f>mergeValue(A149)&amp;"."&amp;mergeValue(B149)&amp;"."&amp;mergeValue(C149)&amp;"."&amp;mergeValue(D149)&amp;"."&amp;mergeValue(F149)&amp;"."&amp;mergeValue(G149)</f>
        <v>1.1.1.1.1.1</v>
      </c>
      <c r="M149" s="938"/>
      <c r="N149" s="477"/>
      <c r="O149" s="571"/>
      <c r="P149" s="454"/>
      <c r="Q149" s="962"/>
      <c r="R149" s="1163"/>
      <c r="S149" s="1165" t="s">
        <v>80</v>
      </c>
      <c r="T149" s="1163"/>
      <c r="U149" s="1165" t="s">
        <v>81</v>
      </c>
      <c r="V149" s="469"/>
      <c r="W149" s="1175" t="s">
        <v>702</v>
      </c>
      <c r="X149" s="476" t="str">
        <f>strCheckDate(O150:V150)</f>
        <v/>
      </c>
      <c r="Y149" s="480"/>
      <c r="Z149" s="480" t="str">
        <f>IF(M149="","",M149)</f>
        <v/>
      </c>
      <c r="AA149" s="480"/>
      <c r="AB149" s="480"/>
      <c r="AC149" s="480"/>
      <c r="AD149" s="476"/>
      <c r="AE149" s="476"/>
      <c r="AF149" s="476"/>
      <c r="AG149" s="476"/>
      <c r="AH149" s="476"/>
    </row>
    <row r="150" spans="1:34" s="415" customFormat="1" ht="0.2" customHeight="1">
      <c r="A150" s="1157"/>
      <c r="B150" s="1157"/>
      <c r="C150" s="1157"/>
      <c r="D150" s="1157"/>
      <c r="E150" s="1157"/>
      <c r="F150" s="1157"/>
      <c r="G150" s="828"/>
      <c r="H150" s="828"/>
      <c r="I150" s="1157"/>
      <c r="J150" s="1157"/>
      <c r="K150" s="836"/>
      <c r="L150" s="491"/>
      <c r="M150" s="537"/>
      <c r="N150" s="477"/>
      <c r="O150" s="454"/>
      <c r="P150" s="454"/>
      <c r="Q150" s="475" t="str">
        <f>R149&amp;"-"&amp;T149</f>
        <v>-</v>
      </c>
      <c r="R150" s="1164"/>
      <c r="S150" s="1165"/>
      <c r="T150" s="1164"/>
      <c r="U150" s="1165"/>
      <c r="V150" s="469"/>
      <c r="W150" s="1176"/>
      <c r="X150" s="476"/>
      <c r="Y150" s="476"/>
      <c r="Z150" s="476"/>
      <c r="AA150" s="476"/>
      <c r="AB150" s="476"/>
      <c r="AC150" s="476"/>
      <c r="AD150" s="476"/>
      <c r="AE150" s="476"/>
      <c r="AF150" s="476"/>
      <c r="AG150" s="476"/>
      <c r="AH150" s="476"/>
    </row>
    <row r="151" spans="1:34" s="414" customFormat="1" ht="15" customHeight="1">
      <c r="A151" s="1157"/>
      <c r="B151" s="1157"/>
      <c r="C151" s="1157"/>
      <c r="D151" s="1157"/>
      <c r="E151" s="1157"/>
      <c r="F151" s="1157"/>
      <c r="G151" s="830"/>
      <c r="H151" s="828"/>
      <c r="I151" s="1157"/>
      <c r="J151" s="1157"/>
      <c r="K151" s="835"/>
      <c r="L151" s="430"/>
      <c r="M151" s="448" t="s">
        <v>23</v>
      </c>
      <c r="N151" s="443"/>
      <c r="O151" s="437"/>
      <c r="P151" s="437"/>
      <c r="Q151" s="437"/>
      <c r="R151" s="464"/>
      <c r="S151" s="456"/>
      <c r="T151" s="455"/>
      <c r="U151" s="443"/>
      <c r="V151" s="452"/>
      <c r="W151" s="1177"/>
      <c r="X151" s="478"/>
      <c r="Y151" s="478"/>
      <c r="Z151" s="478"/>
      <c r="AA151" s="478"/>
      <c r="AB151" s="478"/>
      <c r="AC151" s="478"/>
      <c r="AD151" s="478"/>
      <c r="AE151" s="478"/>
      <c r="AF151" s="478"/>
      <c r="AG151" s="478"/>
      <c r="AH151" s="478"/>
    </row>
    <row r="152" spans="1:34" s="414" customFormat="1" ht="15" customHeight="1">
      <c r="A152" s="1157"/>
      <c r="B152" s="1157"/>
      <c r="C152" s="1157"/>
      <c r="D152" s="1157"/>
      <c r="E152" s="1157"/>
      <c r="F152" s="830"/>
      <c r="G152" s="830"/>
      <c r="H152" s="828"/>
      <c r="I152" s="1157"/>
      <c r="J152" s="830"/>
      <c r="K152" s="835"/>
      <c r="L152" s="430"/>
      <c r="M152" s="443" t="s">
        <v>9</v>
      </c>
      <c r="N152" s="442"/>
      <c r="O152" s="437"/>
      <c r="P152" s="437"/>
      <c r="Q152" s="437"/>
      <c r="R152" s="464"/>
      <c r="S152" s="456"/>
      <c r="T152" s="455"/>
      <c r="U152" s="442"/>
      <c r="V152" s="456"/>
      <c r="W152" s="452"/>
      <c r="X152" s="478"/>
      <c r="Y152" s="478"/>
      <c r="Z152" s="478"/>
      <c r="AA152" s="478"/>
      <c r="AB152" s="478"/>
      <c r="AC152" s="478"/>
      <c r="AD152" s="478"/>
      <c r="AE152" s="478"/>
      <c r="AF152" s="478"/>
      <c r="AG152" s="478"/>
      <c r="AH152" s="478"/>
    </row>
    <row r="153" spans="1:35" s="414" customFormat="1" ht="15" customHeight="1" hidden="1">
      <c r="A153" s="1157"/>
      <c r="B153" s="1157"/>
      <c r="C153" s="1157"/>
      <c r="D153" s="1157"/>
      <c r="E153" s="834"/>
      <c r="F153" s="830"/>
      <c r="G153" s="830"/>
      <c r="H153" s="830"/>
      <c r="I153" s="826"/>
      <c r="J153" s="823"/>
      <c r="K153" s="833"/>
      <c r="L153" s="430"/>
      <c r="M153" s="443"/>
      <c r="N153" s="443"/>
      <c r="O153" s="443"/>
      <c r="P153" s="443"/>
      <c r="Q153" s="443"/>
      <c r="R153" s="443"/>
      <c r="S153" s="443"/>
      <c r="T153" s="443"/>
      <c r="U153" s="443"/>
      <c r="V153" s="456"/>
      <c r="W153" s="452"/>
      <c r="X153" s="478"/>
      <c r="Y153" s="478"/>
      <c r="Z153" s="478"/>
      <c r="AA153" s="478"/>
      <c r="AB153" s="478"/>
      <c r="AC153" s="478"/>
      <c r="AD153" s="478"/>
      <c r="AE153" s="478"/>
      <c r="AF153" s="478"/>
      <c r="AG153" s="478"/>
      <c r="AH153" s="478"/>
      <c r="AI153" s="478"/>
    </row>
    <row r="154" spans="1:34" s="414" customFormat="1" ht="15" customHeight="1">
      <c r="A154" s="1157"/>
      <c r="B154" s="1157"/>
      <c r="C154" s="1157"/>
      <c r="D154" s="834"/>
      <c r="E154" s="834"/>
      <c r="F154" s="830"/>
      <c r="G154" s="830"/>
      <c r="H154" s="830"/>
      <c r="I154" s="826"/>
      <c r="J154" s="823"/>
      <c r="K154" s="833"/>
      <c r="L154" s="430"/>
      <c r="M154" s="442" t="s">
        <v>15</v>
      </c>
      <c r="N154" s="441"/>
      <c r="O154" s="437"/>
      <c r="P154" s="437"/>
      <c r="Q154" s="437"/>
      <c r="R154" s="464"/>
      <c r="S154" s="456"/>
      <c r="T154" s="455"/>
      <c r="U154" s="441"/>
      <c r="V154" s="456"/>
      <c r="W154" s="452"/>
      <c r="X154" s="478"/>
      <c r="Y154" s="478"/>
      <c r="Z154" s="478"/>
      <c r="AA154" s="478"/>
      <c r="AB154" s="478"/>
      <c r="AC154" s="478"/>
      <c r="AD154" s="478"/>
      <c r="AE154" s="478"/>
      <c r="AF154" s="478"/>
      <c r="AG154" s="478"/>
      <c r="AH154" s="478"/>
    </row>
    <row r="155" spans="1:34" s="414" customFormat="1" ht="15" customHeight="1">
      <c r="A155" s="1157"/>
      <c r="B155" s="1157"/>
      <c r="C155" s="834"/>
      <c r="D155" s="834"/>
      <c r="E155" s="834"/>
      <c r="F155" s="834"/>
      <c r="G155" s="839"/>
      <c r="H155" s="826"/>
      <c r="I155" s="837"/>
      <c r="J155" s="823"/>
      <c r="K155" s="838"/>
      <c r="L155" s="430"/>
      <c r="M155" s="441" t="s">
        <v>16</v>
      </c>
      <c r="N155" s="441"/>
      <c r="O155" s="437"/>
      <c r="P155" s="437"/>
      <c r="Q155" s="437"/>
      <c r="R155" s="464"/>
      <c r="S155" s="456"/>
      <c r="T155" s="455"/>
      <c r="U155" s="441"/>
      <c r="V155" s="456"/>
      <c r="W155" s="452"/>
      <c r="X155" s="478"/>
      <c r="Y155" s="478"/>
      <c r="Z155" s="478"/>
      <c r="AA155" s="478"/>
      <c r="AB155" s="478"/>
      <c r="AC155" s="478"/>
      <c r="AD155" s="478"/>
      <c r="AE155" s="478"/>
      <c r="AF155" s="478"/>
      <c r="AG155" s="478"/>
      <c r="AH155" s="478"/>
    </row>
    <row r="156" spans="1:34" s="414" customFormat="1" ht="15" customHeight="1">
      <c r="A156" s="1157"/>
      <c r="B156" s="834"/>
      <c r="C156" s="834"/>
      <c r="D156" s="834"/>
      <c r="E156" s="834"/>
      <c r="F156" s="834"/>
      <c r="G156" s="839"/>
      <c r="H156" s="826"/>
      <c r="I156" s="826"/>
      <c r="J156" s="823"/>
      <c r="K156" s="833"/>
      <c r="L156" s="430"/>
      <c r="M156" s="450" t="s">
        <v>17</v>
      </c>
      <c r="N156" s="441"/>
      <c r="O156" s="437"/>
      <c r="P156" s="437"/>
      <c r="Q156" s="437"/>
      <c r="R156" s="464"/>
      <c r="S156" s="456"/>
      <c r="T156" s="455"/>
      <c r="U156" s="441"/>
      <c r="V156" s="456"/>
      <c r="W156" s="452"/>
      <c r="X156" s="478"/>
      <c r="Y156" s="478"/>
      <c r="Z156" s="478"/>
      <c r="AA156" s="478"/>
      <c r="AB156" s="478"/>
      <c r="AC156" s="478"/>
      <c r="AD156" s="478"/>
      <c r="AE156" s="478"/>
      <c r="AF156" s="478"/>
      <c r="AG156" s="478"/>
      <c r="AH156" s="478"/>
    </row>
    <row r="157" spans="1:34" s="414" customFormat="1" ht="15" customHeight="1">
      <c r="A157" s="822"/>
      <c r="B157" s="822"/>
      <c r="C157" s="822"/>
      <c r="D157" s="822"/>
      <c r="E157" s="822"/>
      <c r="F157" s="822"/>
      <c r="G157" s="822"/>
      <c r="H157" s="822"/>
      <c r="I157" s="822"/>
      <c r="J157" s="822"/>
      <c r="K157" s="822"/>
      <c r="L157" s="430"/>
      <c r="M157" s="457" t="s">
        <v>293</v>
      </c>
      <c r="N157" s="441"/>
      <c r="O157" s="437"/>
      <c r="P157" s="437"/>
      <c r="Q157" s="437"/>
      <c r="R157" s="464"/>
      <c r="S157" s="456"/>
      <c r="T157" s="455"/>
      <c r="U157" s="441"/>
      <c r="V157" s="456"/>
      <c r="W157" s="452"/>
      <c r="X157" s="478"/>
      <c r="Y157" s="478"/>
      <c r="Z157" s="478"/>
      <c r="AA157" s="478"/>
      <c r="AB157" s="478"/>
      <c r="AC157" s="478"/>
      <c r="AD157" s="478"/>
      <c r="AE157" s="478"/>
      <c r="AF157" s="478"/>
      <c r="AG157" s="478"/>
      <c r="AH157" s="478"/>
    </row>
    <row r="158" spans="24:34" ht="17.1" customHeight="1">
      <c r="X158" s="162"/>
      <c r="Y158" s="162"/>
      <c r="Z158" s="162"/>
      <c r="AA158" s="162"/>
      <c r="AB158" s="162"/>
      <c r="AC158" s="162"/>
      <c r="AD158" s="162"/>
      <c r="AE158" s="162"/>
      <c r="AF158" s="162"/>
      <c r="AG158" s="162"/>
      <c r="AH158" s="162"/>
    </row>
    <row r="159" spans="7:34" s="34" customFormat="1" ht="17.1" customHeight="1">
      <c r="G159" s="34" t="s">
        <v>11</v>
      </c>
      <c r="I159" s="34" t="s">
        <v>178</v>
      </c>
      <c r="V159" s="120"/>
      <c r="X159" s="175"/>
      <c r="Y159" s="175"/>
      <c r="Z159" s="175"/>
      <c r="AA159" s="175"/>
      <c r="AB159" s="175"/>
      <c r="AC159" s="175"/>
      <c r="AD159" s="175"/>
      <c r="AE159" s="175"/>
      <c r="AF159" s="175"/>
      <c r="AG159" s="175"/>
      <c r="AH159" s="175"/>
    </row>
    <row r="160" spans="20:34" ht="17.1" customHeight="1">
      <c r="T160" s="86"/>
      <c r="U160" s="40"/>
      <c r="X160" s="162"/>
      <c r="Y160" s="162"/>
      <c r="Z160" s="162"/>
      <c r="AA160" s="162"/>
      <c r="AB160" s="162"/>
      <c r="AC160" s="162"/>
      <c r="AD160" s="162"/>
      <c r="AE160" s="162"/>
      <c r="AF160" s="162"/>
      <c r="AG160" s="162"/>
      <c r="AH160" s="162"/>
    </row>
    <row r="161" spans="1:33" s="415" customFormat="1" ht="22.5">
      <c r="A161" s="1157">
        <v>1</v>
      </c>
      <c r="B161" s="771"/>
      <c r="C161" s="771"/>
      <c r="D161" s="771"/>
      <c r="E161" s="772"/>
      <c r="F161" s="773"/>
      <c r="G161" s="773"/>
      <c r="H161" s="773"/>
      <c r="I161" s="774"/>
      <c r="J161" s="769"/>
      <c r="K161" s="776"/>
      <c r="L161" s="484">
        <f>mergeValue(A161)</f>
        <v>1</v>
      </c>
      <c r="M161" s="532" t="s">
        <v>18</v>
      </c>
      <c r="N161" s="471"/>
      <c r="O161" s="1251"/>
      <c r="P161" s="1252"/>
      <c r="Q161" s="1252"/>
      <c r="R161" s="1252"/>
      <c r="S161" s="1252"/>
      <c r="T161" s="1252"/>
      <c r="U161" s="1252"/>
      <c r="V161" s="1253"/>
      <c r="W161" s="1050" t="s">
        <v>687</v>
      </c>
      <c r="X161" s="476"/>
      <c r="Y161" s="476"/>
      <c r="Z161" s="476"/>
      <c r="AA161" s="476"/>
      <c r="AB161" s="476"/>
      <c r="AC161" s="476"/>
      <c r="AD161" s="476"/>
      <c r="AE161" s="476"/>
      <c r="AF161" s="476"/>
      <c r="AG161" s="476"/>
    </row>
    <row r="162" spans="1:33" s="415" customFormat="1" ht="22.5">
      <c r="A162" s="1157"/>
      <c r="B162" s="1157">
        <v>1</v>
      </c>
      <c r="C162" s="771"/>
      <c r="D162" s="771"/>
      <c r="E162" s="773"/>
      <c r="F162" s="773"/>
      <c r="G162" s="773"/>
      <c r="H162" s="773"/>
      <c r="I162" s="768"/>
      <c r="J162" s="767"/>
      <c r="K162" s="770"/>
      <c r="L162" s="484" t="str">
        <f>mergeValue(A162)&amp;"."&amp;mergeValue(B162)</f>
        <v>1.1</v>
      </c>
      <c r="M162" s="438" t="s">
        <v>14</v>
      </c>
      <c r="N162" s="471"/>
      <c r="O162" s="1251"/>
      <c r="P162" s="1252"/>
      <c r="Q162" s="1252"/>
      <c r="R162" s="1252"/>
      <c r="S162" s="1252"/>
      <c r="T162" s="1252"/>
      <c r="U162" s="1252"/>
      <c r="V162" s="1253"/>
      <c r="W162" s="1050" t="s">
        <v>436</v>
      </c>
      <c r="X162" s="476"/>
      <c r="Y162" s="476"/>
      <c r="Z162" s="476"/>
      <c r="AA162" s="476"/>
      <c r="AB162" s="476"/>
      <c r="AC162" s="476"/>
      <c r="AD162" s="476"/>
      <c r="AE162" s="476"/>
      <c r="AF162" s="476"/>
      <c r="AG162" s="476"/>
    </row>
    <row r="163" spans="1:33" s="415" customFormat="1" ht="22.5">
      <c r="A163" s="1157"/>
      <c r="B163" s="1157"/>
      <c r="C163" s="1157">
        <v>1</v>
      </c>
      <c r="D163" s="771"/>
      <c r="E163" s="773"/>
      <c r="F163" s="773"/>
      <c r="G163" s="773"/>
      <c r="H163" s="773"/>
      <c r="I163" s="775"/>
      <c r="J163" s="767"/>
      <c r="K163" s="770"/>
      <c r="L163" s="484" t="str">
        <f>mergeValue(A163)&amp;"."&amp;mergeValue(B163)&amp;"."&amp;mergeValue(C163)</f>
        <v>1.1.1</v>
      </c>
      <c r="M163" s="439" t="s">
        <v>6</v>
      </c>
      <c r="N163" s="471"/>
      <c r="O163" s="1251"/>
      <c r="P163" s="1252"/>
      <c r="Q163" s="1252"/>
      <c r="R163" s="1252"/>
      <c r="S163" s="1252"/>
      <c r="T163" s="1252"/>
      <c r="U163" s="1252"/>
      <c r="V163" s="1253"/>
      <c r="W163" s="1050" t="s">
        <v>570</v>
      </c>
      <c r="X163" s="476"/>
      <c r="Y163" s="476"/>
      <c r="Z163" s="476"/>
      <c r="AA163" s="476"/>
      <c r="AB163" s="476"/>
      <c r="AC163" s="476"/>
      <c r="AD163" s="476"/>
      <c r="AE163" s="476"/>
      <c r="AF163" s="476"/>
      <c r="AG163" s="476"/>
    </row>
    <row r="164" spans="1:33" s="415" customFormat="1" ht="22.5">
      <c r="A164" s="1157"/>
      <c r="B164" s="1157"/>
      <c r="C164" s="1157"/>
      <c r="D164" s="1157">
        <v>1</v>
      </c>
      <c r="E164" s="773"/>
      <c r="F164" s="773"/>
      <c r="G164" s="773"/>
      <c r="H164" s="773"/>
      <c r="I164" s="775"/>
      <c r="J164" s="767"/>
      <c r="K164" s="770"/>
      <c r="L164" s="484" t="str">
        <f>mergeValue(A164)&amp;"."&amp;mergeValue(B164)&amp;"."&amp;mergeValue(C164)&amp;"."&amp;mergeValue(D164)</f>
        <v>1.1.1.1</v>
      </c>
      <c r="M164" s="440" t="s">
        <v>20</v>
      </c>
      <c r="N164" s="471"/>
      <c r="O164" s="1251"/>
      <c r="P164" s="1252"/>
      <c r="Q164" s="1252"/>
      <c r="R164" s="1252"/>
      <c r="S164" s="1252"/>
      <c r="T164" s="1252"/>
      <c r="U164" s="1252"/>
      <c r="V164" s="1253"/>
      <c r="W164" s="1050" t="s">
        <v>571</v>
      </c>
      <c r="X164" s="476"/>
      <c r="Y164" s="476"/>
      <c r="Z164" s="476"/>
      <c r="AA164" s="476"/>
      <c r="AB164" s="476"/>
      <c r="AC164" s="476"/>
      <c r="AD164" s="476"/>
      <c r="AE164" s="476"/>
      <c r="AF164" s="476"/>
      <c r="AG164" s="476"/>
    </row>
    <row r="165" spans="1:33" s="415" customFormat="1" ht="78.75">
      <c r="A165" s="1157"/>
      <c r="B165" s="1157"/>
      <c r="C165" s="1157"/>
      <c r="D165" s="1157"/>
      <c r="E165" s="1157">
        <v>1</v>
      </c>
      <c r="F165" s="773"/>
      <c r="G165" s="773"/>
      <c r="H165" s="771">
        <v>1</v>
      </c>
      <c r="I165" s="1157">
        <v>1</v>
      </c>
      <c r="J165" s="773"/>
      <c r="K165" s="778"/>
      <c r="L165" s="484" t="str">
        <f>mergeValue(A165)&amp;"."&amp;mergeValue(B165)&amp;"."&amp;mergeValue(C165)&amp;"."&amp;mergeValue(D165)&amp;"."&amp;mergeValue(E165)</f>
        <v>1.1.1.1.1</v>
      </c>
      <c r="M165" s="446" t="s">
        <v>7</v>
      </c>
      <c r="N165" s="472"/>
      <c r="O165" s="1160"/>
      <c r="P165" s="1161"/>
      <c r="Q165" s="1161"/>
      <c r="R165" s="1161"/>
      <c r="S165" s="1161"/>
      <c r="T165" s="1161"/>
      <c r="U165" s="1161"/>
      <c r="V165" s="1162"/>
      <c r="W165" s="1050" t="s">
        <v>688</v>
      </c>
      <c r="X165" s="476"/>
      <c r="Y165" s="476"/>
      <c r="Z165" s="476"/>
      <c r="AA165" s="476"/>
      <c r="AB165" s="476"/>
      <c r="AC165" s="476"/>
      <c r="AD165" s="476"/>
      <c r="AE165" s="476"/>
      <c r="AF165" s="476"/>
      <c r="AG165" s="476"/>
    </row>
    <row r="166" spans="1:33" s="415" customFormat="1" ht="33.75">
      <c r="A166" s="1157"/>
      <c r="B166" s="1157"/>
      <c r="C166" s="1157"/>
      <c r="D166" s="1157"/>
      <c r="E166" s="1157"/>
      <c r="F166" s="1157">
        <v>1</v>
      </c>
      <c r="G166" s="771"/>
      <c r="H166" s="771"/>
      <c r="I166" s="1157"/>
      <c r="J166" s="1157">
        <v>1</v>
      </c>
      <c r="K166" s="779"/>
      <c r="L166" s="484" t="str">
        <f>mergeValue(A166)&amp;"."&amp;mergeValue(B166)&amp;"."&amp;mergeValue(C166)&amp;"."&amp;mergeValue(D166)&amp;"."&amp;mergeValue(E166)&amp;"."&amp;mergeValue(F166)</f>
        <v>1.1.1.1.1.1</v>
      </c>
      <c r="M166" s="447" t="s">
        <v>8</v>
      </c>
      <c r="N166" s="472"/>
      <c r="O166" s="1160"/>
      <c r="P166" s="1161"/>
      <c r="Q166" s="1161"/>
      <c r="R166" s="1161"/>
      <c r="S166" s="1161"/>
      <c r="T166" s="1161"/>
      <c r="U166" s="1161"/>
      <c r="V166" s="1162"/>
      <c r="W166" s="1050" t="s">
        <v>689</v>
      </c>
      <c r="X166" s="476"/>
      <c r="Y166" s="480" t="str">
        <f>strCheckUnique(Z166:Z169)</f>
        <v/>
      </c>
      <c r="Z166" s="476"/>
      <c r="AA166" s="480" t="str">
        <f>IF(O166="","",O166&amp;":_")</f>
        <v/>
      </c>
      <c r="AB166" s="476"/>
      <c r="AC166" s="476"/>
      <c r="AD166" s="476"/>
      <c r="AE166" s="476"/>
      <c r="AF166" s="476"/>
      <c r="AG166" s="476"/>
    </row>
    <row r="167" spans="1:33" s="415" customFormat="1" ht="122.1" customHeight="1">
      <c r="A167" s="1157"/>
      <c r="B167" s="1157"/>
      <c r="C167" s="1157"/>
      <c r="D167" s="1157"/>
      <c r="E167" s="1157"/>
      <c r="F167" s="1157"/>
      <c r="G167" s="771">
        <v>1</v>
      </c>
      <c r="H167" s="771"/>
      <c r="I167" s="1157"/>
      <c r="J167" s="1157"/>
      <c r="K167" s="779">
        <v>1</v>
      </c>
      <c r="L167" s="484" t="str">
        <f>mergeValue(A167)&amp;"."&amp;mergeValue(B167)&amp;"."&amp;mergeValue(C167)&amp;"."&amp;mergeValue(D167)&amp;"."&amp;mergeValue(E167)&amp;"."&amp;mergeValue(F167)&amp;"."&amp;mergeValue(G167)</f>
        <v>1.1.1.1.1.1.1</v>
      </c>
      <c r="M167" s="938"/>
      <c r="N167" s="477"/>
      <c r="O167" s="947"/>
      <c r="P167" s="454"/>
      <c r="Q167" s="454"/>
      <c r="R167" s="1163"/>
      <c r="S167" s="1165" t="s">
        <v>80</v>
      </c>
      <c r="T167" s="1163"/>
      <c r="U167" s="1165" t="s">
        <v>80</v>
      </c>
      <c r="V167" s="469"/>
      <c r="W167" s="1175" t="s">
        <v>690</v>
      </c>
      <c r="X167" s="476" t="str">
        <f>strCheckDate(O168:V168)</f>
        <v/>
      </c>
      <c r="Y167" s="480"/>
      <c r="Z167" s="480" t="str">
        <f>IF(M167="","",M167)</f>
        <v/>
      </c>
      <c r="AA167" s="480"/>
      <c r="AB167" s="480"/>
      <c r="AC167" s="480"/>
      <c r="AD167" s="476"/>
      <c r="AE167" s="476"/>
      <c r="AF167" s="476"/>
      <c r="AG167" s="476"/>
    </row>
    <row r="168" spans="1:33" s="415" customFormat="1" ht="11.25" customHeight="1" hidden="1">
      <c r="A168" s="1157"/>
      <c r="B168" s="1157"/>
      <c r="C168" s="1157"/>
      <c r="D168" s="1157"/>
      <c r="E168" s="1157"/>
      <c r="F168" s="1157"/>
      <c r="G168" s="771"/>
      <c r="H168" s="771"/>
      <c r="I168" s="1157"/>
      <c r="J168" s="1157"/>
      <c r="K168" s="779"/>
      <c r="L168" s="491"/>
      <c r="M168" s="537"/>
      <c r="N168" s="477"/>
      <c r="O168" s="475"/>
      <c r="P168" s="454"/>
      <c r="Q168" s="475" t="str">
        <f>R167&amp;"-"&amp;T167</f>
        <v>-</v>
      </c>
      <c r="R168" s="1164"/>
      <c r="S168" s="1165"/>
      <c r="T168" s="1164"/>
      <c r="U168" s="1165"/>
      <c r="V168" s="469"/>
      <c r="W168" s="1176"/>
      <c r="X168" s="476"/>
      <c r="Y168" s="476"/>
      <c r="Z168" s="476"/>
      <c r="AA168" s="476"/>
      <c r="AB168" s="476"/>
      <c r="AC168" s="476"/>
      <c r="AD168" s="476"/>
      <c r="AE168" s="476"/>
      <c r="AF168" s="476"/>
      <c r="AG168" s="476"/>
    </row>
    <row r="169" spans="1:33" s="414" customFormat="1" ht="15" customHeight="1">
      <c r="A169" s="1157"/>
      <c r="B169" s="1157"/>
      <c r="C169" s="1157"/>
      <c r="D169" s="1157"/>
      <c r="E169" s="1157"/>
      <c r="F169" s="1157"/>
      <c r="G169" s="773"/>
      <c r="H169" s="771"/>
      <c r="I169" s="1157"/>
      <c r="J169" s="1157"/>
      <c r="K169" s="778"/>
      <c r="L169" s="430"/>
      <c r="M169" s="449" t="s">
        <v>23</v>
      </c>
      <c r="N169" s="443"/>
      <c r="O169" s="437"/>
      <c r="P169" s="437"/>
      <c r="Q169" s="437"/>
      <c r="R169" s="464"/>
      <c r="S169" s="456"/>
      <c r="T169" s="455"/>
      <c r="U169" s="443"/>
      <c r="V169" s="452"/>
      <c r="W169" s="1177"/>
      <c r="X169" s="478"/>
      <c r="Y169" s="478"/>
      <c r="Z169" s="478"/>
      <c r="AA169" s="478"/>
      <c r="AB169" s="478"/>
      <c r="AC169" s="478"/>
      <c r="AD169" s="478"/>
      <c r="AE169" s="478"/>
      <c r="AF169" s="478"/>
      <c r="AG169" s="478"/>
    </row>
    <row r="170" spans="1:33" s="414" customFormat="1" ht="15" customHeight="1">
      <c r="A170" s="1157"/>
      <c r="B170" s="1157"/>
      <c r="C170" s="1157"/>
      <c r="D170" s="1157"/>
      <c r="E170" s="1157"/>
      <c r="F170" s="773"/>
      <c r="G170" s="773"/>
      <c r="H170" s="771"/>
      <c r="I170" s="1157"/>
      <c r="J170" s="773"/>
      <c r="K170" s="778"/>
      <c r="L170" s="430"/>
      <c r="M170" s="448" t="s">
        <v>9</v>
      </c>
      <c r="N170" s="442"/>
      <c r="O170" s="437"/>
      <c r="P170" s="437"/>
      <c r="Q170" s="437"/>
      <c r="R170" s="464"/>
      <c r="S170" s="456"/>
      <c r="T170" s="455"/>
      <c r="U170" s="442"/>
      <c r="V170" s="456"/>
      <c r="W170" s="452"/>
      <c r="X170" s="478"/>
      <c r="Y170" s="478"/>
      <c r="Z170" s="478"/>
      <c r="AA170" s="478"/>
      <c r="AB170" s="478"/>
      <c r="AC170" s="478"/>
      <c r="AD170" s="478"/>
      <c r="AE170" s="478"/>
      <c r="AF170" s="478"/>
      <c r="AG170" s="478"/>
    </row>
    <row r="171" spans="1:33" s="414" customFormat="1" ht="15" customHeight="1">
      <c r="A171" s="1157"/>
      <c r="B171" s="1157"/>
      <c r="C171" s="1157"/>
      <c r="D171" s="1157"/>
      <c r="E171" s="777"/>
      <c r="F171" s="773"/>
      <c r="G171" s="773"/>
      <c r="H171" s="773"/>
      <c r="I171" s="769"/>
      <c r="J171" s="766"/>
      <c r="K171" s="776"/>
      <c r="L171" s="430"/>
      <c r="M171" s="443" t="s">
        <v>10</v>
      </c>
      <c r="N171" s="441"/>
      <c r="O171" s="437"/>
      <c r="P171" s="437"/>
      <c r="Q171" s="437"/>
      <c r="R171" s="464"/>
      <c r="S171" s="456"/>
      <c r="T171" s="455"/>
      <c r="U171" s="441"/>
      <c r="V171" s="456"/>
      <c r="W171" s="452"/>
      <c r="X171" s="478"/>
      <c r="Y171" s="478"/>
      <c r="Z171" s="478"/>
      <c r="AA171" s="478"/>
      <c r="AB171" s="478"/>
      <c r="AC171" s="478"/>
      <c r="AD171" s="478"/>
      <c r="AE171" s="478"/>
      <c r="AF171" s="478"/>
      <c r="AG171" s="478"/>
    </row>
    <row r="172" spans="1:33" s="414" customFormat="1" ht="15" customHeight="1">
      <c r="A172" s="1157"/>
      <c r="B172" s="1157"/>
      <c r="C172" s="1157"/>
      <c r="D172" s="777"/>
      <c r="E172" s="777"/>
      <c r="F172" s="773"/>
      <c r="G172" s="773"/>
      <c r="H172" s="773"/>
      <c r="I172" s="769"/>
      <c r="J172" s="766"/>
      <c r="K172" s="776"/>
      <c r="L172" s="430"/>
      <c r="M172" s="442" t="s">
        <v>15</v>
      </c>
      <c r="N172" s="441"/>
      <c r="O172" s="437"/>
      <c r="P172" s="437"/>
      <c r="Q172" s="437"/>
      <c r="R172" s="464"/>
      <c r="S172" s="456"/>
      <c r="T172" s="455"/>
      <c r="U172" s="441"/>
      <c r="V172" s="456"/>
      <c r="W172" s="452"/>
      <c r="X172" s="478"/>
      <c r="Y172" s="478"/>
      <c r="Z172" s="478"/>
      <c r="AA172" s="478"/>
      <c r="AB172" s="478"/>
      <c r="AC172" s="478"/>
      <c r="AD172" s="478"/>
      <c r="AE172" s="478"/>
      <c r="AF172" s="478"/>
      <c r="AG172" s="478"/>
    </row>
    <row r="173" spans="1:33" s="414" customFormat="1" ht="15" customHeight="1">
      <c r="A173" s="1157"/>
      <c r="B173" s="1157"/>
      <c r="C173" s="777"/>
      <c r="D173" s="777"/>
      <c r="E173" s="777"/>
      <c r="F173" s="777"/>
      <c r="G173" s="782"/>
      <c r="H173" s="769"/>
      <c r="I173" s="780"/>
      <c r="J173" s="766"/>
      <c r="K173" s="781"/>
      <c r="L173" s="430"/>
      <c r="M173" s="441" t="s">
        <v>16</v>
      </c>
      <c r="N173" s="441"/>
      <c r="O173" s="437"/>
      <c r="P173" s="437"/>
      <c r="Q173" s="437"/>
      <c r="R173" s="464"/>
      <c r="S173" s="456"/>
      <c r="T173" s="455"/>
      <c r="U173" s="441"/>
      <c r="V173" s="456"/>
      <c r="W173" s="452"/>
      <c r="X173" s="478"/>
      <c r="Y173" s="478"/>
      <c r="Z173" s="478"/>
      <c r="AA173" s="478"/>
      <c r="AB173" s="478"/>
      <c r="AC173" s="478"/>
      <c r="AD173" s="478"/>
      <c r="AE173" s="478"/>
      <c r="AF173" s="478"/>
      <c r="AG173" s="478"/>
    </row>
    <row r="174" spans="1:33" s="414" customFormat="1" ht="15" customHeight="1">
      <c r="A174" s="1157"/>
      <c r="B174" s="777"/>
      <c r="C174" s="777"/>
      <c r="D174" s="777"/>
      <c r="E174" s="777"/>
      <c r="F174" s="777"/>
      <c r="G174" s="782"/>
      <c r="H174" s="769"/>
      <c r="I174" s="769"/>
      <c r="J174" s="766"/>
      <c r="K174" s="776"/>
      <c r="L174" s="430"/>
      <c r="M174" s="450" t="s">
        <v>17</v>
      </c>
      <c r="N174" s="441"/>
      <c r="O174" s="437"/>
      <c r="P174" s="437"/>
      <c r="Q174" s="437"/>
      <c r="R174" s="464"/>
      <c r="S174" s="456"/>
      <c r="T174" s="455"/>
      <c r="U174" s="441"/>
      <c r="V174" s="456"/>
      <c r="W174" s="452"/>
      <c r="X174" s="478"/>
      <c r="Y174" s="478"/>
      <c r="Z174" s="478"/>
      <c r="AA174" s="478"/>
      <c r="AB174" s="478"/>
      <c r="AC174" s="478"/>
      <c r="AD174" s="478"/>
      <c r="AE174" s="478"/>
      <c r="AF174" s="478"/>
      <c r="AG174" s="478"/>
    </row>
    <row r="175" spans="1:33" s="414" customFormat="1" ht="15" customHeight="1">
      <c r="A175" s="765"/>
      <c r="B175" s="765"/>
      <c r="C175" s="765"/>
      <c r="D175" s="765"/>
      <c r="E175" s="765"/>
      <c r="F175" s="765"/>
      <c r="G175" s="765"/>
      <c r="H175" s="765"/>
      <c r="I175" s="765"/>
      <c r="J175" s="765"/>
      <c r="K175" s="765"/>
      <c r="L175" s="430"/>
      <c r="M175" s="457" t="s">
        <v>293</v>
      </c>
      <c r="N175" s="441"/>
      <c r="O175" s="437"/>
      <c r="P175" s="437"/>
      <c r="Q175" s="437"/>
      <c r="R175" s="464"/>
      <c r="S175" s="456"/>
      <c r="T175" s="455"/>
      <c r="U175" s="441"/>
      <c r="V175" s="642"/>
      <c r="W175" s="642"/>
      <c r="X175" s="642"/>
      <c r="Y175" s="651"/>
      <c r="Z175" s="650"/>
      <c r="AA175" s="649"/>
      <c r="AB175" s="643"/>
      <c r="AC175" s="650"/>
      <c r="AD175" s="647"/>
      <c r="AE175" s="478"/>
      <c r="AF175" s="478"/>
      <c r="AG175" s="478"/>
    </row>
    <row r="177" spans="7:30" s="34" customFormat="1" ht="17.1" customHeight="1">
      <c r="G177" s="34" t="s">
        <v>11</v>
      </c>
      <c r="I177" s="34" t="s">
        <v>202</v>
      </c>
      <c r="AD177" s="120"/>
    </row>
    <row r="178" spans="12:39" ht="17.1" customHeight="1">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c r="AM178" s="86"/>
    </row>
    <row r="179" spans="1:33" s="573" customFormat="1" ht="22.5">
      <c r="A179" s="1157">
        <v>1</v>
      </c>
      <c r="B179" s="850"/>
      <c r="C179" s="850"/>
      <c r="D179" s="850"/>
      <c r="E179" s="850"/>
      <c r="F179" s="850"/>
      <c r="G179" s="851"/>
      <c r="H179" s="851"/>
      <c r="I179" s="853"/>
      <c r="J179" s="845"/>
      <c r="K179" s="845"/>
      <c r="L179" s="610">
        <f>mergeValue(A179)</f>
        <v>1</v>
      </c>
      <c r="M179" s="532" t="s">
        <v>18</v>
      </c>
      <c r="N179" s="603"/>
      <c r="O179" s="1251"/>
      <c r="P179" s="1252"/>
      <c r="Q179" s="1252"/>
      <c r="R179" s="1252"/>
      <c r="S179" s="1252"/>
      <c r="T179" s="1252"/>
      <c r="U179" s="1252"/>
      <c r="V179" s="1252"/>
      <c r="W179" s="1253"/>
      <c r="X179" s="1018" t="s">
        <v>687</v>
      </c>
      <c r="Y179" s="605"/>
      <c r="Z179" s="605"/>
      <c r="AA179" s="605"/>
      <c r="AB179" s="605"/>
      <c r="AC179" s="605"/>
      <c r="AD179" s="605"/>
      <c r="AE179" s="605"/>
      <c r="AF179" s="605"/>
      <c r="AG179" s="605"/>
    </row>
    <row r="180" spans="1:33" s="573" customFormat="1" ht="22.5">
      <c r="A180" s="1157"/>
      <c r="B180" s="1157">
        <v>1</v>
      </c>
      <c r="C180" s="850"/>
      <c r="D180" s="850"/>
      <c r="E180" s="850"/>
      <c r="F180" s="850"/>
      <c r="G180" s="855"/>
      <c r="H180" s="852"/>
      <c r="I180" s="857"/>
      <c r="J180" s="842"/>
      <c r="K180" s="841"/>
      <c r="L180" s="610" t="str">
        <f>mergeValue(A180)&amp;"."&amp;mergeValue(B180)</f>
        <v>1.1</v>
      </c>
      <c r="M180" s="580" t="s">
        <v>14</v>
      </c>
      <c r="N180" s="603"/>
      <c r="O180" s="1251"/>
      <c r="P180" s="1252"/>
      <c r="Q180" s="1252"/>
      <c r="R180" s="1252"/>
      <c r="S180" s="1252"/>
      <c r="T180" s="1252"/>
      <c r="U180" s="1252"/>
      <c r="V180" s="1252"/>
      <c r="W180" s="1253"/>
      <c r="X180" s="1018" t="s">
        <v>436</v>
      </c>
      <c r="Y180" s="605"/>
      <c r="Z180" s="605"/>
      <c r="AA180" s="605"/>
      <c r="AB180" s="605"/>
      <c r="AC180" s="605"/>
      <c r="AD180" s="605"/>
      <c r="AE180" s="605"/>
      <c r="AF180" s="605"/>
      <c r="AG180" s="605"/>
    </row>
    <row r="181" spans="1:33" s="573" customFormat="1" ht="22.5">
      <c r="A181" s="1157"/>
      <c r="B181" s="1157"/>
      <c r="C181" s="1157">
        <v>1</v>
      </c>
      <c r="D181" s="850"/>
      <c r="E181" s="850"/>
      <c r="F181" s="850"/>
      <c r="G181" s="855"/>
      <c r="H181" s="852"/>
      <c r="I181" s="858"/>
      <c r="J181" s="842"/>
      <c r="K181" s="841"/>
      <c r="L181" s="610" t="str">
        <f>mergeValue(A181)&amp;"."&amp;mergeValue(B181)&amp;"."&amp;mergeValue(C181)</f>
        <v>1.1.1</v>
      </c>
      <c r="M181" s="581" t="s">
        <v>6</v>
      </c>
      <c r="N181" s="603"/>
      <c r="O181" s="1251"/>
      <c r="P181" s="1252"/>
      <c r="Q181" s="1252"/>
      <c r="R181" s="1252"/>
      <c r="S181" s="1252"/>
      <c r="T181" s="1252"/>
      <c r="U181" s="1252"/>
      <c r="V181" s="1252"/>
      <c r="W181" s="1253"/>
      <c r="X181" s="1018" t="s">
        <v>570</v>
      </c>
      <c r="Y181" s="605"/>
      <c r="Z181" s="605"/>
      <c r="AA181" s="605"/>
      <c r="AB181" s="605"/>
      <c r="AC181" s="605"/>
      <c r="AD181" s="605"/>
      <c r="AE181" s="605"/>
      <c r="AF181" s="605"/>
      <c r="AG181" s="605"/>
    </row>
    <row r="182" spans="1:33" s="573" customFormat="1" ht="22.5">
      <c r="A182" s="1157"/>
      <c r="B182" s="1157"/>
      <c r="C182" s="1157"/>
      <c r="D182" s="1157">
        <v>1</v>
      </c>
      <c r="E182" s="850"/>
      <c r="F182" s="850"/>
      <c r="G182" s="855"/>
      <c r="H182" s="852"/>
      <c r="I182" s="858"/>
      <c r="J182" s="856"/>
      <c r="K182" s="841"/>
      <c r="L182" s="610" t="str">
        <f>mergeValue(A182)&amp;"."&amp;mergeValue(B182)&amp;"."&amp;mergeValue(C182)&amp;"."&amp;mergeValue(D182)</f>
        <v>1.1.1.1</v>
      </c>
      <c r="M182" s="582" t="s">
        <v>20</v>
      </c>
      <c r="N182" s="603"/>
      <c r="O182" s="1251"/>
      <c r="P182" s="1252"/>
      <c r="Q182" s="1252"/>
      <c r="R182" s="1252"/>
      <c r="S182" s="1252"/>
      <c r="T182" s="1252"/>
      <c r="U182" s="1252"/>
      <c r="V182" s="1252"/>
      <c r="W182" s="1253"/>
      <c r="X182" s="890" t="s">
        <v>593</v>
      </c>
      <c r="Y182" s="605"/>
      <c r="Z182" s="605"/>
      <c r="AA182" s="605"/>
      <c r="AB182" s="605"/>
      <c r="AC182" s="605"/>
      <c r="AD182" s="605"/>
      <c r="AE182" s="605"/>
      <c r="AF182" s="605"/>
      <c r="AG182" s="605"/>
    </row>
    <row r="183" spans="1:33" s="573" customFormat="1" ht="56.25" customHeight="1">
      <c r="A183" s="1157"/>
      <c r="B183" s="1157"/>
      <c r="C183" s="1157"/>
      <c r="D183" s="1157"/>
      <c r="E183" s="850">
        <v>1</v>
      </c>
      <c r="F183" s="850"/>
      <c r="G183" s="855"/>
      <c r="H183" s="852"/>
      <c r="I183" s="858"/>
      <c r="J183" s="856"/>
      <c r="K183" s="846"/>
      <c r="L183" s="610" t="str">
        <f>mergeValue(A183)&amp;"."&amp;mergeValue(B183)&amp;"."&amp;mergeValue(C183)&amp;"."&amp;mergeValue(D183)&amp;"."&amp;mergeValue(E183)</f>
        <v>1.1.1.1.1</v>
      </c>
      <c r="M183" s="941"/>
      <c r="N183" s="578"/>
      <c r="O183" s="943"/>
      <c r="P183" s="944"/>
      <c r="Q183" s="560"/>
      <c r="R183" s="560"/>
      <c r="S183" s="960"/>
      <c r="T183" s="541" t="s">
        <v>80</v>
      </c>
      <c r="U183" s="960"/>
      <c r="V183" s="541" t="s">
        <v>80</v>
      </c>
      <c r="W183" s="612"/>
      <c r="X183" s="1175" t="s">
        <v>717</v>
      </c>
      <c r="Y183" s="605" t="str">
        <f>strCheckDateTwo(N183:W183)</f>
        <v/>
      </c>
      <c r="Z183" s="605"/>
      <c r="AA183" s="605"/>
      <c r="AB183" s="605"/>
      <c r="AC183" s="605"/>
      <c r="AD183" s="605"/>
      <c r="AE183" s="605"/>
      <c r="AF183" s="605"/>
      <c r="AG183" s="605"/>
    </row>
    <row r="184" spans="1:33" s="573" customFormat="1" ht="14.25" customHeight="1" hidden="1">
      <c r="A184" s="1157"/>
      <c r="B184" s="1157"/>
      <c r="C184" s="1157"/>
      <c r="D184" s="1157"/>
      <c r="E184" s="850"/>
      <c r="F184" s="850"/>
      <c r="G184" s="855"/>
      <c r="H184" s="852"/>
      <c r="I184" s="858"/>
      <c r="J184" s="856"/>
      <c r="K184" s="846"/>
      <c r="L184" s="601"/>
      <c r="M184" s="588"/>
      <c r="N184" s="537"/>
      <c r="O184" s="537"/>
      <c r="P184" s="537"/>
      <c r="Q184" s="537"/>
      <c r="R184" s="604" t="str">
        <f>S183&amp;"-"&amp;U183</f>
        <v>-</v>
      </c>
      <c r="S184" s="613"/>
      <c r="T184" s="606"/>
      <c r="U184" s="613"/>
      <c r="V184" s="537"/>
      <c r="W184" s="537"/>
      <c r="X184" s="1176"/>
      <c r="Y184" s="605"/>
      <c r="Z184" s="605"/>
      <c r="AA184" s="605"/>
      <c r="AB184" s="605"/>
      <c r="AC184" s="605"/>
      <c r="AD184" s="605"/>
      <c r="AE184" s="605"/>
      <c r="AF184" s="605"/>
      <c r="AG184" s="605"/>
    </row>
    <row r="185" spans="1:33" s="573" customFormat="1" ht="15" customHeight="1">
      <c r="A185" s="1157"/>
      <c r="B185" s="1157"/>
      <c r="C185" s="1157"/>
      <c r="D185" s="1157"/>
      <c r="E185" s="850"/>
      <c r="F185" s="850"/>
      <c r="G185" s="855"/>
      <c r="H185" s="852"/>
      <c r="I185" s="858"/>
      <c r="J185" s="856"/>
      <c r="K185" s="846"/>
      <c r="L185" s="576"/>
      <c r="M185" s="585" t="s">
        <v>4</v>
      </c>
      <c r="N185" s="583"/>
      <c r="O185" s="579"/>
      <c r="P185" s="579"/>
      <c r="Q185" s="579"/>
      <c r="R185" s="579"/>
      <c r="S185" s="595"/>
      <c r="T185" s="591"/>
      <c r="U185" s="590"/>
      <c r="V185" s="583"/>
      <c r="W185" s="583"/>
      <c r="X185" s="1177"/>
      <c r="Y185" s="605"/>
      <c r="Z185" s="605"/>
      <c r="AA185" s="605"/>
      <c r="AB185" s="605"/>
      <c r="AC185" s="605"/>
      <c r="AD185" s="605"/>
      <c r="AE185" s="605"/>
      <c r="AF185" s="605"/>
      <c r="AG185" s="605"/>
    </row>
    <row r="186" spans="1:33" s="572" customFormat="1" ht="15" customHeight="1">
      <c r="A186" s="1157"/>
      <c r="B186" s="1157"/>
      <c r="C186" s="1157"/>
      <c r="D186" s="854"/>
      <c r="E186" s="854"/>
      <c r="F186" s="854"/>
      <c r="G186" s="855"/>
      <c r="H186" s="854"/>
      <c r="I186" s="858"/>
      <c r="J186" s="844"/>
      <c r="K186" s="848"/>
      <c r="L186" s="576"/>
      <c r="M186" s="584" t="s">
        <v>15</v>
      </c>
      <c r="N186" s="583"/>
      <c r="O186" s="579"/>
      <c r="P186" s="579"/>
      <c r="Q186" s="579"/>
      <c r="R186" s="579"/>
      <c r="S186" s="595"/>
      <c r="T186" s="591"/>
      <c r="U186" s="590"/>
      <c r="V186" s="583"/>
      <c r="W186" s="591"/>
      <c r="X186" s="587"/>
      <c r="Y186" s="607"/>
      <c r="Z186" s="607"/>
      <c r="AA186" s="607"/>
      <c r="AB186" s="607"/>
      <c r="AC186" s="607"/>
      <c r="AD186" s="607"/>
      <c r="AE186" s="607"/>
      <c r="AF186" s="607"/>
      <c r="AG186" s="607"/>
    </row>
    <row r="187" spans="1:33" s="572" customFormat="1" ht="15" customHeight="1">
      <c r="A187" s="1157"/>
      <c r="B187" s="1157"/>
      <c r="C187" s="854"/>
      <c r="D187" s="854"/>
      <c r="E187" s="854"/>
      <c r="F187" s="854"/>
      <c r="G187" s="855"/>
      <c r="H187" s="854"/>
      <c r="I187" s="849"/>
      <c r="J187" s="844"/>
      <c r="K187" s="848"/>
      <c r="L187" s="576"/>
      <c r="M187" s="583" t="s">
        <v>16</v>
      </c>
      <c r="N187" s="583"/>
      <c r="O187" s="579"/>
      <c r="P187" s="579"/>
      <c r="Q187" s="579"/>
      <c r="R187" s="579"/>
      <c r="S187" s="595"/>
      <c r="T187" s="591"/>
      <c r="U187" s="590"/>
      <c r="V187" s="583"/>
      <c r="W187" s="591"/>
      <c r="X187" s="587"/>
      <c r="Y187" s="607"/>
      <c r="Z187" s="607"/>
      <c r="AA187" s="607"/>
      <c r="AB187" s="607"/>
      <c r="AC187" s="607"/>
      <c r="AD187" s="607"/>
      <c r="AE187" s="607"/>
      <c r="AF187" s="607"/>
      <c r="AG187" s="607"/>
    </row>
    <row r="188" spans="1:33" s="572" customFormat="1" ht="15" customHeight="1">
      <c r="A188" s="1157"/>
      <c r="B188" s="854"/>
      <c r="C188" s="854"/>
      <c r="D188" s="854"/>
      <c r="E188" s="854"/>
      <c r="F188" s="854"/>
      <c r="G188" s="855"/>
      <c r="H188" s="854"/>
      <c r="I188" s="849"/>
      <c r="J188" s="844"/>
      <c r="K188" s="848"/>
      <c r="L188" s="576"/>
      <c r="M188" s="586" t="s">
        <v>17</v>
      </c>
      <c r="N188" s="583"/>
      <c r="O188" s="579"/>
      <c r="P188" s="579"/>
      <c r="Q188" s="579"/>
      <c r="R188" s="579"/>
      <c r="S188" s="595"/>
      <c r="T188" s="591"/>
      <c r="U188" s="590"/>
      <c r="V188" s="583"/>
      <c r="W188" s="591"/>
      <c r="X188" s="587"/>
      <c r="Y188" s="607"/>
      <c r="Z188" s="607"/>
      <c r="AA188" s="607"/>
      <c r="AB188" s="607"/>
      <c r="AC188" s="607"/>
      <c r="AD188" s="607"/>
      <c r="AE188" s="607"/>
      <c r="AF188" s="607"/>
      <c r="AG188" s="607"/>
    </row>
    <row r="189" spans="1:33" s="572" customFormat="1" ht="15" customHeight="1">
      <c r="A189" s="840"/>
      <c r="B189" s="840"/>
      <c r="C189" s="840"/>
      <c r="D189" s="840"/>
      <c r="E189" s="840"/>
      <c r="F189" s="840"/>
      <c r="G189" s="847"/>
      <c r="H189" s="848"/>
      <c r="I189" s="843"/>
      <c r="J189" s="844"/>
      <c r="K189" s="840"/>
      <c r="L189" s="576"/>
      <c r="M189" s="592" t="s">
        <v>293</v>
      </c>
      <c r="N189" s="583"/>
      <c r="O189" s="579"/>
      <c r="P189" s="579"/>
      <c r="Q189" s="579"/>
      <c r="R189" s="579"/>
      <c r="S189" s="595"/>
      <c r="T189" s="591"/>
      <c r="U189" s="590"/>
      <c r="V189" s="583"/>
      <c r="W189" s="591"/>
      <c r="X189" s="587"/>
      <c r="Y189" s="607"/>
      <c r="Z189" s="607"/>
      <c r="AA189" s="607"/>
      <c r="AB189" s="607"/>
      <c r="AC189" s="607"/>
      <c r="AD189" s="607"/>
      <c r="AE189" s="607"/>
      <c r="AF189" s="607"/>
      <c r="AG189" s="607"/>
    </row>
    <row r="190" spans="7:47" ht="15" customHeight="1">
      <c r="G190" s="118"/>
      <c r="H190" s="119"/>
      <c r="I190" s="119"/>
      <c r="J190" s="54"/>
      <c r="K190" s="119"/>
      <c r="L190" s="119"/>
      <c r="M190" s="119"/>
      <c r="N190" s="119"/>
      <c r="O190" s="119"/>
      <c r="P190" s="119"/>
      <c r="Q190" s="119"/>
      <c r="R190" s="119"/>
      <c r="S190" s="119"/>
      <c r="T190" s="119"/>
      <c r="U190" s="119"/>
      <c r="V190" s="119"/>
      <c r="W190" s="119"/>
      <c r="X190" s="119"/>
      <c r="Y190" s="119"/>
      <c r="Z190" s="119"/>
      <c r="AA190" s="119"/>
      <c r="AB190" s="119"/>
      <c r="AC190" s="119"/>
      <c r="AD190" s="119"/>
      <c r="AE190" s="119"/>
      <c r="AF190" s="119"/>
      <c r="AG190" s="119"/>
      <c r="AH190" s="119"/>
      <c r="AI190" s="119"/>
      <c r="AJ190" s="119"/>
      <c r="AK190" s="119"/>
      <c r="AL190" s="162"/>
      <c r="AM190" s="162"/>
      <c r="AN190" s="162"/>
      <c r="AO190" s="162"/>
      <c r="AP190" s="162"/>
      <c r="AQ190" s="162"/>
      <c r="AR190" s="162"/>
      <c r="AS190" s="162"/>
      <c r="AT190" s="162"/>
      <c r="AU190" s="162"/>
    </row>
    <row r="191" spans="7:20" s="34" customFormat="1" ht="17.1" customHeight="1">
      <c r="G191" s="34" t="s">
        <v>11</v>
      </c>
      <c r="I191" s="34" t="s">
        <v>203</v>
      </c>
      <c r="T191" s="120"/>
    </row>
    <row r="192" spans="12:38" ht="17.1" customHeight="1">
      <c r="L192" s="86"/>
      <c r="M192" s="86"/>
      <c r="N192" s="86"/>
      <c r="O192" s="86"/>
      <c r="P192" s="86"/>
      <c r="Q192" s="86"/>
      <c r="R192" s="86"/>
      <c r="S192" s="86"/>
      <c r="T192" s="86"/>
      <c r="U192" s="86"/>
      <c r="V192" s="86"/>
      <c r="W192" s="86"/>
      <c r="X192" s="86"/>
      <c r="Y192" s="86"/>
      <c r="Z192" s="86"/>
      <c r="AA192" s="86"/>
      <c r="AB192" s="86"/>
      <c r="AC192" s="86"/>
      <c r="AD192" s="86"/>
      <c r="AE192" s="86"/>
      <c r="AF192" s="86"/>
      <c r="AG192" s="86"/>
      <c r="AH192" s="86"/>
      <c r="AI192" s="86"/>
      <c r="AJ192" s="86"/>
      <c r="AK192" s="86"/>
      <c r="AL192" s="86"/>
    </row>
    <row r="193" spans="1:44" s="573" customFormat="1" ht="22.5">
      <c r="A193" s="1157">
        <v>1</v>
      </c>
      <c r="B193" s="885"/>
      <c r="C193" s="885"/>
      <c r="D193" s="885"/>
      <c r="E193" s="885"/>
      <c r="F193" s="878"/>
      <c r="G193" s="884"/>
      <c r="H193" s="884"/>
      <c r="I193" s="866"/>
      <c r="J193" s="865"/>
      <c r="K193" s="865"/>
      <c r="L193" s="610">
        <f>mergeValue(A193)</f>
        <v>1</v>
      </c>
      <c r="M193" s="532" t="s">
        <v>18</v>
      </c>
      <c r="N193" s="1262"/>
      <c r="O193" s="1263"/>
      <c r="P193" s="1263"/>
      <c r="Q193" s="1263"/>
      <c r="R193" s="1263"/>
      <c r="S193" s="1263"/>
      <c r="T193" s="1263"/>
      <c r="U193" s="1263"/>
      <c r="V193" s="1263"/>
      <c r="W193" s="1263"/>
      <c r="X193" s="1263"/>
      <c r="Y193" s="1263"/>
      <c r="Z193" s="1263"/>
      <c r="AA193" s="1263"/>
      <c r="AB193" s="1263"/>
      <c r="AC193" s="1263"/>
      <c r="AD193" s="1263"/>
      <c r="AE193" s="1263"/>
      <c r="AF193" s="1264"/>
      <c r="AG193" s="1018" t="s">
        <v>687</v>
      </c>
      <c r="AH193" s="605"/>
      <c r="AI193" s="605"/>
      <c r="AJ193" s="605"/>
      <c r="AK193" s="605"/>
      <c r="AL193" s="605"/>
      <c r="AM193" s="605"/>
      <c r="AN193" s="605"/>
      <c r="AO193" s="605"/>
      <c r="AP193" s="605"/>
      <c r="AQ193" s="605"/>
      <c r="AR193" s="605"/>
    </row>
    <row r="194" spans="1:44" s="573" customFormat="1" ht="22.5">
      <c r="A194" s="1157"/>
      <c r="B194" s="1157">
        <v>1</v>
      </c>
      <c r="C194" s="885"/>
      <c r="D194" s="885"/>
      <c r="E194" s="885"/>
      <c r="F194" s="878"/>
      <c r="G194" s="887"/>
      <c r="H194" s="888"/>
      <c r="I194" s="867"/>
      <c r="J194" s="862"/>
      <c r="K194" s="860"/>
      <c r="L194" s="610" t="str">
        <f>mergeValue(A194)&amp;"."&amp;mergeValue(B194)</f>
        <v>1.1</v>
      </c>
      <c r="M194" s="580" t="s">
        <v>14</v>
      </c>
      <c r="N194" s="1265"/>
      <c r="O194" s="1266"/>
      <c r="P194" s="1266"/>
      <c r="Q194" s="1266"/>
      <c r="R194" s="1266"/>
      <c r="S194" s="1266"/>
      <c r="T194" s="1266"/>
      <c r="U194" s="1266"/>
      <c r="V194" s="1266"/>
      <c r="W194" s="1266"/>
      <c r="X194" s="1266"/>
      <c r="Y194" s="1266"/>
      <c r="Z194" s="1266"/>
      <c r="AA194" s="1266"/>
      <c r="AB194" s="1266"/>
      <c r="AC194" s="1266"/>
      <c r="AD194" s="1266"/>
      <c r="AE194" s="1266"/>
      <c r="AF194" s="1267"/>
      <c r="AG194" s="1018" t="s">
        <v>436</v>
      </c>
      <c r="AH194" s="605"/>
      <c r="AI194" s="605"/>
      <c r="AJ194" s="605"/>
      <c r="AK194" s="605"/>
      <c r="AL194" s="605"/>
      <c r="AM194" s="605"/>
      <c r="AN194" s="605"/>
      <c r="AO194" s="605"/>
      <c r="AP194" s="605"/>
      <c r="AQ194" s="605"/>
      <c r="AR194" s="605"/>
    </row>
    <row r="195" spans="1:44" s="573" customFormat="1" ht="22.5">
      <c r="A195" s="1157"/>
      <c r="B195" s="1157"/>
      <c r="C195" s="1157">
        <v>1</v>
      </c>
      <c r="D195" s="885"/>
      <c r="E195" s="885"/>
      <c r="F195" s="878"/>
      <c r="G195" s="887"/>
      <c r="H195" s="888"/>
      <c r="I195" s="867"/>
      <c r="J195" s="862"/>
      <c r="K195" s="860"/>
      <c r="L195" s="610" t="str">
        <f>mergeValue(A195)&amp;"."&amp;mergeValue(B195)&amp;"."&amp;mergeValue(C195)</f>
        <v>1.1.1</v>
      </c>
      <c r="M195" s="581" t="s">
        <v>6</v>
      </c>
      <c r="N195" s="1265"/>
      <c r="O195" s="1266"/>
      <c r="P195" s="1266"/>
      <c r="Q195" s="1266"/>
      <c r="R195" s="1266"/>
      <c r="S195" s="1266"/>
      <c r="T195" s="1266"/>
      <c r="U195" s="1266"/>
      <c r="V195" s="1266"/>
      <c r="W195" s="1266"/>
      <c r="X195" s="1266"/>
      <c r="Y195" s="1266"/>
      <c r="Z195" s="1266"/>
      <c r="AA195" s="1266"/>
      <c r="AB195" s="1266"/>
      <c r="AC195" s="1266"/>
      <c r="AD195" s="1266"/>
      <c r="AE195" s="1266"/>
      <c r="AF195" s="1267"/>
      <c r="AG195" s="1018" t="s">
        <v>570</v>
      </c>
      <c r="AH195" s="605"/>
      <c r="AI195" s="605"/>
      <c r="AJ195" s="605"/>
      <c r="AK195" s="605"/>
      <c r="AL195" s="605"/>
      <c r="AM195" s="605"/>
      <c r="AN195" s="605"/>
      <c r="AO195" s="605"/>
      <c r="AP195" s="605"/>
      <c r="AQ195" s="605"/>
      <c r="AR195" s="605"/>
    </row>
    <row r="196" spans="1:44" s="573" customFormat="1" ht="15" customHeight="1">
      <c r="A196" s="1157"/>
      <c r="B196" s="1157"/>
      <c r="C196" s="1157"/>
      <c r="D196" s="1157">
        <v>1</v>
      </c>
      <c r="E196" s="885"/>
      <c r="F196" s="878"/>
      <c r="G196" s="887"/>
      <c r="H196" s="888"/>
      <c r="I196" s="867"/>
      <c r="J196" s="862"/>
      <c r="K196" s="860"/>
      <c r="L196" s="610" t="str">
        <f>mergeValue(A196)&amp;"."&amp;mergeValue(B196)&amp;"."&amp;mergeValue(C196)&amp;"."&amp;mergeValue(D196)</f>
        <v>1.1.1.1</v>
      </c>
      <c r="M196" s="582" t="s">
        <v>20</v>
      </c>
      <c r="N196" s="1265"/>
      <c r="O196" s="1266"/>
      <c r="P196" s="1266"/>
      <c r="Q196" s="1266"/>
      <c r="R196" s="1266"/>
      <c r="S196" s="1266"/>
      <c r="T196" s="1266"/>
      <c r="U196" s="1266"/>
      <c r="V196" s="1266"/>
      <c r="W196" s="1266"/>
      <c r="X196" s="1266"/>
      <c r="Y196" s="1266"/>
      <c r="Z196" s="1266"/>
      <c r="AA196" s="1266"/>
      <c r="AB196" s="1266"/>
      <c r="AC196" s="1266"/>
      <c r="AD196" s="1266"/>
      <c r="AE196" s="1266"/>
      <c r="AF196" s="1267"/>
      <c r="AG196" s="1018" t="s">
        <v>593</v>
      </c>
      <c r="AH196" s="605"/>
      <c r="AI196" s="605"/>
      <c r="AJ196" s="605"/>
      <c r="AK196" s="605"/>
      <c r="AL196" s="605"/>
      <c r="AM196" s="605"/>
      <c r="AN196" s="605"/>
      <c r="AO196" s="605"/>
      <c r="AP196" s="605"/>
      <c r="AQ196" s="605"/>
      <c r="AR196" s="605"/>
    </row>
    <row r="197" spans="1:44" s="573" customFormat="1" ht="17.1" customHeight="1">
      <c r="A197" s="1157"/>
      <c r="B197" s="1157"/>
      <c r="C197" s="1157"/>
      <c r="D197" s="1157"/>
      <c r="E197" s="1157">
        <v>1</v>
      </c>
      <c r="F197" s="878"/>
      <c r="G197" s="887"/>
      <c r="H197" s="888"/>
      <c r="I197" s="889"/>
      <c r="J197" s="879"/>
      <c r="K197" s="1117"/>
      <c r="L197" s="1217" t="str">
        <f>mergeValue(A197)&amp;"."&amp;mergeValue(B197)&amp;"."&amp;mergeValue(C197)&amp;"."&amp;mergeValue(D197)&amp;"."&amp;mergeValue(E197)</f>
        <v>1.1.1.1.1</v>
      </c>
      <c r="M197" s="1218"/>
      <c r="N197" s="1165" t="s">
        <v>80</v>
      </c>
      <c r="O197" s="1224"/>
      <c r="P197" s="1222">
        <v>1</v>
      </c>
      <c r="Q197" s="1287"/>
      <c r="R197" s="1165" t="s">
        <v>80</v>
      </c>
      <c r="S197" s="1224"/>
      <c r="T197" s="1222">
        <v>1</v>
      </c>
      <c r="U197" s="1287"/>
      <c r="V197" s="1165" t="s">
        <v>80</v>
      </c>
      <c r="W197" s="588"/>
      <c r="X197" s="577">
        <v>1</v>
      </c>
      <c r="Y197" s="964"/>
      <c r="Z197" s="560"/>
      <c r="AA197" s="560"/>
      <c r="AB197" s="1163"/>
      <c r="AC197" s="1165" t="s">
        <v>80</v>
      </c>
      <c r="AD197" s="1163"/>
      <c r="AE197" s="1165" t="s">
        <v>80</v>
      </c>
      <c r="AF197" s="602"/>
      <c r="AG197" s="1219" t="s">
        <v>592</v>
      </c>
      <c r="AH197" s="605" t="str">
        <f>strCheckDate(Z198:AF198)</f>
        <v/>
      </c>
      <c r="AI197" s="608" t="str">
        <f>IF(AND(COUNTIF(AJ192:AJ192,AJ197)&gt;1,AJ197&lt;&gt;""),"ErrUnique:HasDoubleConn","")</f>
        <v/>
      </c>
      <c r="AJ197" s="608"/>
      <c r="AK197" s="608"/>
      <c r="AL197" s="608"/>
      <c r="AM197" s="608"/>
      <c r="AN197" s="608"/>
      <c r="AO197" s="605"/>
      <c r="AP197" s="605"/>
      <c r="AQ197" s="605"/>
      <c r="AR197" s="605"/>
    </row>
    <row r="198" spans="1:44" s="573" customFormat="1" ht="17.1" customHeight="1">
      <c r="A198" s="1157"/>
      <c r="B198" s="1157"/>
      <c r="C198" s="1157"/>
      <c r="D198" s="1157"/>
      <c r="E198" s="1157"/>
      <c r="F198" s="878"/>
      <c r="G198" s="887"/>
      <c r="H198" s="888"/>
      <c r="I198" s="889"/>
      <c r="J198" s="879"/>
      <c r="K198" s="1117"/>
      <c r="L198" s="1217"/>
      <c r="M198" s="1218"/>
      <c r="N198" s="1165"/>
      <c r="O198" s="1224"/>
      <c r="P198" s="1222"/>
      <c r="Q198" s="1287"/>
      <c r="R198" s="1165"/>
      <c r="S198" s="1224"/>
      <c r="T198" s="1222"/>
      <c r="U198" s="1287"/>
      <c r="V198" s="1165"/>
      <c r="W198" s="611"/>
      <c r="X198" s="592"/>
      <c r="Y198" s="592"/>
      <c r="Z198" s="594"/>
      <c r="AA198" s="494" t="str">
        <f>AB197&amp;"-"&amp;AD197</f>
        <v>-</v>
      </c>
      <c r="AB198" s="1164"/>
      <c r="AC198" s="1165"/>
      <c r="AD198" s="1164"/>
      <c r="AE198" s="1165"/>
      <c r="AF198" s="561"/>
      <c r="AG198" s="1220"/>
      <c r="AH198" s="605"/>
      <c r="AI198" s="608"/>
      <c r="AJ198" s="608"/>
      <c r="AK198" s="608"/>
      <c r="AL198" s="608"/>
      <c r="AM198" s="608"/>
      <c r="AN198" s="608"/>
      <c r="AO198" s="605"/>
      <c r="AP198" s="605"/>
      <c r="AQ198" s="605"/>
      <c r="AR198" s="605"/>
    </row>
    <row r="199" spans="1:44" s="573" customFormat="1" ht="17.1" customHeight="1">
      <c r="A199" s="1157"/>
      <c r="B199" s="1157"/>
      <c r="C199" s="1157"/>
      <c r="D199" s="1157"/>
      <c r="E199" s="1157"/>
      <c r="F199" s="878"/>
      <c r="G199" s="887"/>
      <c r="H199" s="888"/>
      <c r="I199" s="889"/>
      <c r="J199" s="879"/>
      <c r="K199" s="1117"/>
      <c r="L199" s="1217"/>
      <c r="M199" s="1218"/>
      <c r="N199" s="1165"/>
      <c r="O199" s="1224"/>
      <c r="P199" s="1222"/>
      <c r="Q199" s="1287"/>
      <c r="R199" s="1165"/>
      <c r="S199" s="493"/>
      <c r="T199" s="586"/>
      <c r="U199" s="592"/>
      <c r="V199" s="593"/>
      <c r="W199" s="593"/>
      <c r="X199" s="593"/>
      <c r="Y199" s="593"/>
      <c r="Z199" s="594"/>
      <c r="AA199" s="594"/>
      <c r="AB199" s="595"/>
      <c r="AC199" s="591"/>
      <c r="AD199" s="591"/>
      <c r="AE199" s="595"/>
      <c r="AF199" s="591"/>
      <c r="AG199" s="1220"/>
      <c r="AH199" s="605"/>
      <c r="AI199" s="608"/>
      <c r="AJ199" s="608"/>
      <c r="AK199" s="608"/>
      <c r="AL199" s="608"/>
      <c r="AM199" s="608"/>
      <c r="AN199" s="608"/>
      <c r="AO199" s="605"/>
      <c r="AP199" s="605"/>
      <c r="AQ199" s="605"/>
      <c r="AR199" s="605"/>
    </row>
    <row r="200" spans="1:44" s="573" customFormat="1" ht="17.1" customHeight="1">
      <c r="A200" s="1157"/>
      <c r="B200" s="1157"/>
      <c r="C200" s="1157"/>
      <c r="D200" s="1157"/>
      <c r="E200" s="1157"/>
      <c r="F200" s="878"/>
      <c r="G200" s="887"/>
      <c r="H200" s="888"/>
      <c r="I200" s="889"/>
      <c r="J200" s="879"/>
      <c r="K200" s="1117"/>
      <c r="L200" s="1217"/>
      <c r="M200" s="1218"/>
      <c r="N200" s="1165"/>
      <c r="O200" s="596"/>
      <c r="P200" s="598"/>
      <c r="Q200" s="597"/>
      <c r="R200" s="593"/>
      <c r="S200" s="593"/>
      <c r="T200" s="593"/>
      <c r="U200" s="593"/>
      <c r="V200" s="593"/>
      <c r="W200" s="593"/>
      <c r="X200" s="593"/>
      <c r="Y200" s="593"/>
      <c r="Z200" s="594"/>
      <c r="AA200" s="594"/>
      <c r="AB200" s="595"/>
      <c r="AC200" s="591"/>
      <c r="AD200" s="591"/>
      <c r="AE200" s="595"/>
      <c r="AF200" s="591"/>
      <c r="AG200" s="1220"/>
      <c r="AH200" s="605"/>
      <c r="AI200" s="608"/>
      <c r="AJ200" s="608"/>
      <c r="AK200" s="608"/>
      <c r="AL200" s="608"/>
      <c r="AM200" s="608"/>
      <c r="AN200" s="608"/>
      <c r="AO200" s="605"/>
      <c r="AP200" s="605"/>
      <c r="AQ200" s="605"/>
      <c r="AR200" s="605"/>
    </row>
    <row r="201" spans="1:44" s="572" customFormat="1" ht="15" customHeight="1">
      <c r="A201" s="1157"/>
      <c r="B201" s="1157"/>
      <c r="C201" s="1157"/>
      <c r="D201" s="1157"/>
      <c r="E201" s="886"/>
      <c r="F201" s="880"/>
      <c r="G201" s="882"/>
      <c r="H201" s="880"/>
      <c r="I201" s="889"/>
      <c r="J201" s="879"/>
      <c r="K201" s="873"/>
      <c r="L201" s="576"/>
      <c r="M201" s="585" t="s">
        <v>4</v>
      </c>
      <c r="N201" s="585"/>
      <c r="O201" s="585"/>
      <c r="P201" s="585"/>
      <c r="Q201" s="585"/>
      <c r="R201" s="585"/>
      <c r="S201" s="585"/>
      <c r="T201" s="585"/>
      <c r="U201" s="585"/>
      <c r="V201" s="585"/>
      <c r="W201" s="585"/>
      <c r="X201" s="585"/>
      <c r="Y201" s="585"/>
      <c r="Z201" s="585"/>
      <c r="AA201" s="585"/>
      <c r="AB201" s="585"/>
      <c r="AC201" s="585"/>
      <c r="AD201" s="585"/>
      <c r="AE201" s="585"/>
      <c r="AF201" s="585"/>
      <c r="AG201" s="1221"/>
      <c r="AH201" s="607"/>
      <c r="AI201" s="607"/>
      <c r="AJ201" s="609"/>
      <c r="AK201" s="609"/>
      <c r="AL201" s="609"/>
      <c r="AM201" s="609"/>
      <c r="AN201" s="609"/>
      <c r="AO201" s="607"/>
      <c r="AP201" s="607"/>
      <c r="AQ201" s="607"/>
      <c r="AR201" s="607"/>
    </row>
    <row r="202" spans="1:44" s="572" customFormat="1" ht="15" customHeight="1">
      <c r="A202" s="1157"/>
      <c r="B202" s="1157"/>
      <c r="C202" s="1157"/>
      <c r="D202" s="886"/>
      <c r="E202" s="886"/>
      <c r="F202" s="880"/>
      <c r="G202" s="887"/>
      <c r="H202" s="880"/>
      <c r="I202" s="873"/>
      <c r="J202" s="864"/>
      <c r="K202" s="873"/>
      <c r="L202" s="576"/>
      <c r="M202" s="584" t="s">
        <v>15</v>
      </c>
      <c r="N202" s="584"/>
      <c r="O202" s="584"/>
      <c r="P202" s="584"/>
      <c r="Q202" s="584"/>
      <c r="R202" s="584"/>
      <c r="S202" s="584"/>
      <c r="T202" s="584"/>
      <c r="U202" s="584"/>
      <c r="V202" s="584"/>
      <c r="W202" s="584"/>
      <c r="X202" s="584"/>
      <c r="Y202" s="584"/>
      <c r="Z202" s="584"/>
      <c r="AA202" s="584"/>
      <c r="AB202" s="584"/>
      <c r="AC202" s="584"/>
      <c r="AD202" s="584"/>
      <c r="AE202" s="584"/>
      <c r="AF202" s="591"/>
      <c r="AG202" s="587"/>
      <c r="AH202" s="607"/>
      <c r="AI202" s="607"/>
      <c r="AJ202" s="609"/>
      <c r="AK202" s="609"/>
      <c r="AL202" s="609"/>
      <c r="AM202" s="609"/>
      <c r="AN202" s="609"/>
      <c r="AO202" s="607"/>
      <c r="AP202" s="607"/>
      <c r="AQ202" s="607"/>
      <c r="AR202" s="607"/>
    </row>
    <row r="203" spans="1:44" s="572" customFormat="1" ht="15" customHeight="1">
      <c r="A203" s="1157"/>
      <c r="B203" s="1157"/>
      <c r="C203" s="886"/>
      <c r="D203" s="886"/>
      <c r="E203" s="886"/>
      <c r="F203" s="880"/>
      <c r="G203" s="887"/>
      <c r="H203" s="880"/>
      <c r="I203" s="873"/>
      <c r="J203" s="864"/>
      <c r="K203" s="873"/>
      <c r="L203" s="576"/>
      <c r="M203" s="583" t="s">
        <v>16</v>
      </c>
      <c r="N203" s="583"/>
      <c r="O203" s="583"/>
      <c r="P203" s="583"/>
      <c r="Q203" s="583"/>
      <c r="R203" s="583"/>
      <c r="S203" s="583"/>
      <c r="T203" s="583"/>
      <c r="U203" s="583"/>
      <c r="V203" s="583"/>
      <c r="W203" s="583"/>
      <c r="X203" s="583"/>
      <c r="Y203" s="583"/>
      <c r="Z203" s="579"/>
      <c r="AA203" s="579"/>
      <c r="AB203" s="595"/>
      <c r="AC203" s="591"/>
      <c r="AD203" s="590"/>
      <c r="AE203" s="583"/>
      <c r="AF203" s="591"/>
      <c r="AG203" s="587"/>
      <c r="AH203" s="607"/>
      <c r="AI203" s="607"/>
      <c r="AJ203" s="607"/>
      <c r="AK203" s="607"/>
      <c r="AL203" s="607"/>
      <c r="AM203" s="607"/>
      <c r="AN203" s="607"/>
      <c r="AO203" s="607"/>
      <c r="AP203" s="607"/>
      <c r="AQ203" s="607"/>
      <c r="AR203" s="607"/>
    </row>
    <row r="204" spans="1:44" s="572" customFormat="1" ht="15" customHeight="1">
      <c r="A204" s="1157"/>
      <c r="B204" s="886"/>
      <c r="C204" s="886"/>
      <c r="D204" s="886"/>
      <c r="E204" s="886"/>
      <c r="F204" s="880"/>
      <c r="G204" s="887"/>
      <c r="H204" s="880"/>
      <c r="I204" s="873"/>
      <c r="J204" s="864"/>
      <c r="K204" s="873"/>
      <c r="L204" s="576"/>
      <c r="M204" s="586" t="s">
        <v>17</v>
      </c>
      <c r="N204" s="586"/>
      <c r="O204" s="586"/>
      <c r="P204" s="586"/>
      <c r="Q204" s="586"/>
      <c r="R204" s="586"/>
      <c r="S204" s="586"/>
      <c r="T204" s="586"/>
      <c r="U204" s="586"/>
      <c r="V204" s="586"/>
      <c r="W204" s="586"/>
      <c r="X204" s="586"/>
      <c r="Y204" s="586"/>
      <c r="Z204" s="579"/>
      <c r="AA204" s="579"/>
      <c r="AB204" s="595"/>
      <c r="AC204" s="591"/>
      <c r="AD204" s="590"/>
      <c r="AE204" s="583"/>
      <c r="AF204" s="591"/>
      <c r="AG204" s="587"/>
      <c r="AH204" s="607"/>
      <c r="AI204" s="607"/>
      <c r="AJ204" s="607"/>
      <c r="AK204" s="607"/>
      <c r="AL204" s="607"/>
      <c r="AM204" s="607"/>
      <c r="AN204" s="607"/>
      <c r="AO204" s="607"/>
      <c r="AP204" s="607"/>
      <c r="AQ204" s="607"/>
      <c r="AR204" s="607"/>
    </row>
    <row r="205" spans="1:44" s="572" customFormat="1" ht="15" customHeight="1">
      <c r="A205" s="859"/>
      <c r="B205" s="859"/>
      <c r="C205" s="859"/>
      <c r="D205" s="859"/>
      <c r="E205" s="859"/>
      <c r="F205" s="859"/>
      <c r="G205" s="872"/>
      <c r="H205" s="873"/>
      <c r="I205" s="863"/>
      <c r="J205" s="864"/>
      <c r="K205" s="859"/>
      <c r="L205" s="576"/>
      <c r="M205" s="592" t="s">
        <v>293</v>
      </c>
      <c r="N205" s="592"/>
      <c r="O205" s="592"/>
      <c r="P205" s="592"/>
      <c r="Q205" s="592"/>
      <c r="R205" s="592"/>
      <c r="S205" s="592"/>
      <c r="T205" s="592"/>
      <c r="U205" s="592"/>
      <c r="V205" s="592"/>
      <c r="W205" s="592"/>
      <c r="X205" s="592"/>
      <c r="Y205" s="592"/>
      <c r="Z205" s="579"/>
      <c r="AA205" s="579"/>
      <c r="AB205" s="595"/>
      <c r="AC205" s="591"/>
      <c r="AD205" s="590"/>
      <c r="AE205" s="583"/>
      <c r="AF205" s="591"/>
      <c r="AG205" s="587"/>
      <c r="AH205" s="607"/>
      <c r="AI205" s="607"/>
      <c r="AJ205" s="607"/>
      <c r="AK205" s="607"/>
      <c r="AL205" s="607"/>
      <c r="AM205" s="607"/>
      <c r="AN205" s="607"/>
      <c r="AO205" s="607"/>
      <c r="AP205" s="607"/>
      <c r="AQ205" s="607"/>
      <c r="AR205" s="607"/>
    </row>
    <row r="206" spans="7:46" ht="15" customHeight="1">
      <c r="G206" s="118"/>
      <c r="H206" s="119"/>
      <c r="I206" s="119"/>
      <c r="J206" s="54"/>
      <c r="K206" s="119"/>
      <c r="L206" s="119"/>
      <c r="M206" s="119"/>
      <c r="N206" s="119"/>
      <c r="O206" s="119"/>
      <c r="P206" s="119"/>
      <c r="Q206" s="119"/>
      <c r="R206" s="119"/>
      <c r="S206" s="119"/>
      <c r="T206" s="119"/>
      <c r="U206" s="119"/>
      <c r="V206" s="119"/>
      <c r="W206" s="119"/>
      <c r="X206" s="119"/>
      <c r="Y206" s="119"/>
      <c r="Z206" s="119"/>
      <c r="AA206" s="119"/>
      <c r="AB206" s="119"/>
      <c r="AC206" s="119"/>
      <c r="AD206" s="119"/>
      <c r="AE206" s="119"/>
      <c r="AF206" s="119"/>
      <c r="AG206" s="119"/>
      <c r="AH206" s="119"/>
      <c r="AI206" s="119"/>
      <c r="AJ206" s="119"/>
      <c r="AK206" s="162"/>
      <c r="AL206" s="162"/>
      <c r="AM206" s="162"/>
      <c r="AN206" s="162"/>
      <c r="AO206" s="162"/>
      <c r="AP206" s="162"/>
      <c r="AQ206" s="162"/>
      <c r="AR206" s="162"/>
      <c r="AS206" s="162"/>
      <c r="AT206" s="162"/>
    </row>
    <row r="207" spans="7:46" ht="15" customHeight="1">
      <c r="G207" s="118"/>
      <c r="H207" s="119"/>
      <c r="I207" s="119"/>
      <c r="J207" s="54"/>
      <c r="K207" s="119"/>
      <c r="L207" s="119"/>
      <c r="M207" s="119"/>
      <c r="N207" s="119"/>
      <c r="O207" s="119"/>
      <c r="P207" s="119"/>
      <c r="Q207" s="1159"/>
      <c r="R207" s="119"/>
      <c r="S207" s="119"/>
      <c r="T207" s="119"/>
      <c r="U207" s="1159"/>
      <c r="V207" s="119"/>
      <c r="W207" s="119"/>
      <c r="X207" s="119"/>
      <c r="Y207" s="961"/>
      <c r="Z207" s="119"/>
      <c r="AA207" s="119"/>
      <c r="AB207" s="119"/>
      <c r="AC207" s="119"/>
      <c r="AD207" s="119"/>
      <c r="AE207" s="119"/>
      <c r="AF207" s="119"/>
      <c r="AG207" s="119"/>
      <c r="AH207" s="119"/>
      <c r="AI207" s="119"/>
      <c r="AJ207" s="119"/>
      <c r="AK207" s="162"/>
      <c r="AL207" s="162"/>
      <c r="AM207" s="162"/>
      <c r="AN207" s="162"/>
      <c r="AO207" s="162"/>
      <c r="AP207" s="162"/>
      <c r="AQ207" s="162"/>
      <c r="AR207" s="162"/>
      <c r="AS207" s="162"/>
      <c r="AT207" s="162"/>
    </row>
    <row r="208" spans="7:29" ht="15" customHeight="1">
      <c r="G208" s="118"/>
      <c r="H208" s="119"/>
      <c r="I208" s="119"/>
      <c r="J208" s="54"/>
      <c r="K208" s="119"/>
      <c r="L208" s="119"/>
      <c r="M208" s="119"/>
      <c r="N208" s="119"/>
      <c r="O208" s="119"/>
      <c r="P208" s="119"/>
      <c r="Q208" s="1159"/>
      <c r="R208" s="119"/>
      <c r="S208" s="119"/>
      <c r="T208" s="119"/>
      <c r="U208" s="1159"/>
      <c r="V208" s="119"/>
      <c r="W208" s="119"/>
      <c r="X208" s="119"/>
      <c r="Y208" s="119"/>
      <c r="Z208" s="119"/>
      <c r="AA208" s="119"/>
      <c r="AB208" s="119"/>
      <c r="AC208" s="119"/>
    </row>
    <row r="209" spans="7:30" ht="15" customHeight="1">
      <c r="G209" s="118"/>
      <c r="H209" s="119"/>
      <c r="I209" s="119"/>
      <c r="J209" s="54"/>
      <c r="K209" s="119"/>
      <c r="L209" s="119"/>
      <c r="M209" s="119"/>
      <c r="N209" s="119"/>
      <c r="O209" s="119"/>
      <c r="Q209" s="1159"/>
      <c r="V209" s="119"/>
      <c r="W209" s="119"/>
      <c r="X209" s="119"/>
      <c r="Z209" s="119"/>
      <c r="AA209" s="119"/>
      <c r="AB209" s="119"/>
      <c r="AC209" s="615"/>
      <c r="AD209" s="119"/>
    </row>
    <row r="210" spans="7:31" ht="15" customHeight="1">
      <c r="G210" s="118"/>
      <c r="H210" s="119"/>
      <c r="I210" s="119"/>
      <c r="J210" s="54"/>
      <c r="K210" s="119"/>
      <c r="L210" s="119"/>
      <c r="M210" s="119"/>
      <c r="N210" s="119"/>
      <c r="O210" s="119"/>
      <c r="Q210" s="183"/>
      <c r="Y210" s="119"/>
      <c r="Z210" s="119"/>
      <c r="AA210" s="119"/>
      <c r="AB210" s="119"/>
      <c r="AC210" s="119"/>
      <c r="AD210" s="119"/>
      <c r="AE210" s="119"/>
    </row>
    <row r="211" spans="1:83" ht="15" customHeight="1">
      <c r="A211" s="616"/>
      <c r="B211" s="616"/>
      <c r="C211" s="616"/>
      <c r="D211" s="616"/>
      <c r="E211" s="616"/>
      <c r="F211" s="616"/>
      <c r="G211" s="619"/>
      <c r="H211" s="620"/>
      <c r="I211" s="620"/>
      <c r="J211" s="617"/>
      <c r="K211" s="620"/>
      <c r="L211" s="620"/>
      <c r="M211" s="620"/>
      <c r="N211" s="1288" t="s">
        <v>81</v>
      </c>
      <c r="O211" s="1224"/>
      <c r="P211" s="1222">
        <v>1</v>
      </c>
      <c r="Q211" s="1257"/>
      <c r="R211" s="1165" t="s">
        <v>80</v>
      </c>
      <c r="S211" s="1260"/>
      <c r="T211" s="1289">
        <v>1</v>
      </c>
      <c r="U211" s="1160"/>
      <c r="V211" s="1165" t="s">
        <v>80</v>
      </c>
      <c r="W211" s="707"/>
      <c r="X211" s="623">
        <v>1</v>
      </c>
      <c r="Y211" s="961"/>
      <c r="Z211" s="620"/>
      <c r="AA211" s="620"/>
      <c r="AB211" s="620"/>
      <c r="AC211" s="620"/>
      <c r="AD211" s="620"/>
      <c r="AE211" s="616"/>
      <c r="AF211" s="614"/>
      <c r="AG211" s="614"/>
      <c r="AH211" s="614"/>
      <c r="AI211" s="614"/>
      <c r="AJ211" s="614"/>
      <c r="AK211" s="614"/>
      <c r="AL211" s="614"/>
      <c r="AM211" s="614"/>
      <c r="AN211" s="614"/>
      <c r="AO211" s="614"/>
      <c r="AP211" s="614"/>
      <c r="AQ211" s="614"/>
      <c r="AR211" s="614"/>
      <c r="AS211" s="614"/>
      <c r="AT211" s="614"/>
      <c r="AU211" s="614"/>
      <c r="AV211" s="614"/>
      <c r="AW211" s="614"/>
      <c r="AX211" s="614"/>
      <c r="AY211" s="614"/>
      <c r="AZ211" s="614"/>
      <c r="BA211" s="614"/>
      <c r="BB211" s="614"/>
      <c r="BC211" s="614"/>
      <c r="BD211" s="614"/>
      <c r="BE211" s="614"/>
      <c r="BF211" s="614"/>
      <c r="BG211" s="614"/>
      <c r="BH211" s="614"/>
      <c r="BI211" s="614"/>
      <c r="BJ211" s="614"/>
      <c r="BK211" s="614"/>
      <c r="BL211" s="614"/>
      <c r="BM211" s="614"/>
      <c r="BN211" s="614"/>
      <c r="BO211" s="614"/>
      <c r="BP211" s="614"/>
      <c r="BQ211" s="614"/>
      <c r="BR211" s="614"/>
      <c r="BS211" s="614"/>
      <c r="BT211" s="614"/>
      <c r="BU211" s="614"/>
      <c r="BV211" s="614"/>
      <c r="BW211" s="614"/>
      <c r="BX211" s="614"/>
      <c r="BY211" s="614"/>
      <c r="BZ211" s="614"/>
      <c r="CA211" s="614"/>
      <c r="CB211" s="614"/>
      <c r="CC211" s="614"/>
      <c r="CD211" s="614"/>
      <c r="CE211" s="614"/>
    </row>
    <row r="212" spans="1:83" ht="15" customHeight="1">
      <c r="A212" s="616"/>
      <c r="B212" s="616"/>
      <c r="C212" s="616"/>
      <c r="D212" s="616"/>
      <c r="E212" s="616"/>
      <c r="F212" s="616"/>
      <c r="G212" s="619"/>
      <c r="H212" s="620"/>
      <c r="I212" s="620"/>
      <c r="J212" s="617"/>
      <c r="K212" s="620"/>
      <c r="L212" s="620"/>
      <c r="M212" s="620"/>
      <c r="N212" s="1288"/>
      <c r="O212" s="1224"/>
      <c r="P212" s="1222"/>
      <c r="Q212" s="1257"/>
      <c r="R212" s="1165"/>
      <c r="S212" s="1261"/>
      <c r="T212" s="1290"/>
      <c r="U212" s="1160"/>
      <c r="V212" s="1165"/>
      <c r="W212" s="621"/>
      <c r="X212" s="621"/>
      <c r="Y212" s="621" t="s">
        <v>597</v>
      </c>
      <c r="Z212" s="620"/>
      <c r="AA212" s="620"/>
      <c r="AB212" s="620"/>
      <c r="AC212" s="620"/>
      <c r="AD212" s="620"/>
      <c r="AE212" s="620"/>
      <c r="AF212" s="614"/>
      <c r="AG212" s="614"/>
      <c r="AH212" s="614"/>
      <c r="AI212" s="614"/>
      <c r="AJ212" s="614"/>
      <c r="AK212" s="614"/>
      <c r="AL212" s="614"/>
      <c r="AM212" s="614"/>
      <c r="AN212" s="614"/>
      <c r="AO212" s="614"/>
      <c r="AP212" s="614"/>
      <c r="AQ212" s="614"/>
      <c r="AR212" s="614"/>
      <c r="AS212" s="614"/>
      <c r="AT212" s="614"/>
      <c r="AU212" s="614"/>
      <c r="AV212" s="614"/>
      <c r="AW212" s="614"/>
      <c r="AX212" s="614"/>
      <c r="AY212" s="614"/>
      <c r="AZ212" s="614"/>
      <c r="BA212" s="614"/>
      <c r="BB212" s="614"/>
      <c r="BC212" s="614"/>
      <c r="BD212" s="614"/>
      <c r="BE212" s="614"/>
      <c r="BF212" s="614"/>
      <c r="BG212" s="614"/>
      <c r="BH212" s="614"/>
      <c r="BI212" s="614"/>
      <c r="BJ212" s="614"/>
      <c r="BK212" s="614"/>
      <c r="BL212" s="614"/>
      <c r="BM212" s="614"/>
      <c r="BN212" s="614"/>
      <c r="BO212" s="614"/>
      <c r="BP212" s="614"/>
      <c r="BQ212" s="614"/>
      <c r="BR212" s="614"/>
      <c r="BS212" s="614"/>
      <c r="BT212" s="614"/>
      <c r="BU212" s="614"/>
      <c r="BV212" s="614"/>
      <c r="BW212" s="614"/>
      <c r="BX212" s="614"/>
      <c r="BY212" s="614"/>
      <c r="BZ212" s="614"/>
      <c r="CA212" s="614"/>
      <c r="CB212" s="614"/>
      <c r="CC212" s="614"/>
      <c r="CD212" s="614"/>
      <c r="CE212" s="614"/>
    </row>
    <row r="213" spans="1:83" ht="15" customHeight="1">
      <c r="A213" s="616"/>
      <c r="B213" s="616"/>
      <c r="C213" s="616"/>
      <c r="D213" s="616"/>
      <c r="E213" s="616"/>
      <c r="F213" s="616"/>
      <c r="G213" s="619"/>
      <c r="H213" s="620"/>
      <c r="I213" s="620"/>
      <c r="J213" s="617"/>
      <c r="K213" s="620"/>
      <c r="L213" s="620"/>
      <c r="M213" s="620"/>
      <c r="N213" s="1288"/>
      <c r="O213" s="1224"/>
      <c r="P213" s="1222"/>
      <c r="Q213" s="1257"/>
      <c r="R213" s="1165"/>
      <c r="S213" s="618"/>
      <c r="T213" s="618"/>
      <c r="U213" s="621" t="s">
        <v>598</v>
      </c>
      <c r="V213" s="706"/>
      <c r="W213" s="622"/>
      <c r="X213" s="622"/>
      <c r="Y213" s="622"/>
      <c r="Z213" s="620"/>
      <c r="AA213" s="620"/>
      <c r="AB213" s="620"/>
      <c r="AC213" s="620"/>
      <c r="AD213" s="620"/>
      <c r="AE213" s="620"/>
      <c r="AF213" s="614"/>
      <c r="AG213" s="614"/>
      <c r="AH213" s="614"/>
      <c r="AI213" s="614"/>
      <c r="AJ213" s="614"/>
      <c r="AK213" s="614"/>
      <c r="AL213" s="614"/>
      <c r="AM213" s="614"/>
      <c r="AN213" s="614"/>
      <c r="AO213" s="614"/>
      <c r="AP213" s="614"/>
      <c r="AQ213" s="614"/>
      <c r="AR213" s="614"/>
      <c r="AS213" s="614"/>
      <c r="AT213" s="614"/>
      <c r="AU213" s="614"/>
      <c r="AV213" s="614"/>
      <c r="AW213" s="614"/>
      <c r="AX213" s="614"/>
      <c r="AY213" s="614"/>
      <c r="AZ213" s="614"/>
      <c r="BA213" s="614"/>
      <c r="BB213" s="614"/>
      <c r="BC213" s="614"/>
      <c r="BD213" s="614"/>
      <c r="BE213" s="614"/>
      <c r="BF213" s="614"/>
      <c r="BG213" s="614"/>
      <c r="BH213" s="614"/>
      <c r="BI213" s="614"/>
      <c r="BJ213" s="614"/>
      <c r="BK213" s="614"/>
      <c r="BL213" s="614"/>
      <c r="BM213" s="614"/>
      <c r="BN213" s="614"/>
      <c r="BO213" s="614"/>
      <c r="BP213" s="614"/>
      <c r="BQ213" s="614"/>
      <c r="BR213" s="614"/>
      <c r="BS213" s="614"/>
      <c r="BT213" s="614"/>
      <c r="BU213" s="614"/>
      <c r="BV213" s="614"/>
      <c r="BW213" s="614"/>
      <c r="BX213" s="614"/>
      <c r="BY213" s="614"/>
      <c r="BZ213" s="614"/>
      <c r="CA213" s="614"/>
      <c r="CB213" s="614"/>
      <c r="CC213" s="614"/>
      <c r="CD213" s="614"/>
      <c r="CE213" s="614"/>
    </row>
    <row r="214" spans="1:83" ht="15" customHeight="1">
      <c r="A214" s="616"/>
      <c r="B214" s="616"/>
      <c r="C214" s="616"/>
      <c r="D214" s="616"/>
      <c r="E214" s="616"/>
      <c r="F214" s="616"/>
      <c r="G214" s="619"/>
      <c r="H214" s="620"/>
      <c r="I214" s="620"/>
      <c r="J214" s="617"/>
      <c r="K214" s="620"/>
      <c r="L214" s="620"/>
      <c r="M214" s="620"/>
      <c r="N214" s="1165"/>
      <c r="O214" s="704"/>
      <c r="P214" s="704"/>
      <c r="Q214" s="705"/>
      <c r="R214" s="706"/>
      <c r="S214" s="622"/>
      <c r="T214" s="622"/>
      <c r="U214" s="622"/>
      <c r="V214" s="622"/>
      <c r="W214" s="622"/>
      <c r="X214" s="622"/>
      <c r="Y214" s="622"/>
      <c r="Z214" s="620"/>
      <c r="AA214" s="620"/>
      <c r="AB214" s="620"/>
      <c r="AC214" s="620"/>
      <c r="AD214" s="620"/>
      <c r="AE214" s="620"/>
      <c r="AF214" s="614"/>
      <c r="AG214" s="614"/>
      <c r="AH214" s="614"/>
      <c r="AI214" s="614"/>
      <c r="AJ214" s="614"/>
      <c r="AK214" s="614"/>
      <c r="AL214" s="614"/>
      <c r="AM214" s="614"/>
      <c r="AN214" s="614"/>
      <c r="AO214" s="614"/>
      <c r="AP214" s="614"/>
      <c r="AQ214" s="614"/>
      <c r="AR214" s="614"/>
      <c r="AS214" s="614"/>
      <c r="AT214" s="614"/>
      <c r="AU214" s="614"/>
      <c r="AV214" s="614"/>
      <c r="AW214" s="614"/>
      <c r="AX214" s="614"/>
      <c r="AY214" s="614"/>
      <c r="AZ214" s="614"/>
      <c r="BA214" s="614"/>
      <c r="BB214" s="614"/>
      <c r="BC214" s="614"/>
      <c r="BD214" s="614"/>
      <c r="BE214" s="614"/>
      <c r="BF214" s="614"/>
      <c r="BG214" s="614"/>
      <c r="BH214" s="614"/>
      <c r="BI214" s="614"/>
      <c r="BJ214" s="614"/>
      <c r="BK214" s="614"/>
      <c r="BL214" s="614"/>
      <c r="BM214" s="614"/>
      <c r="BN214" s="614"/>
      <c r="BO214" s="614"/>
      <c r="BP214" s="614"/>
      <c r="BQ214" s="614"/>
      <c r="BR214" s="614"/>
      <c r="BS214" s="614"/>
      <c r="BT214" s="614"/>
      <c r="BU214" s="614"/>
      <c r="BV214" s="614"/>
      <c r="BW214" s="614"/>
      <c r="BX214" s="614"/>
      <c r="BY214" s="614"/>
      <c r="BZ214" s="614"/>
      <c r="CA214" s="614"/>
      <c r="CB214" s="614"/>
      <c r="CC214" s="614"/>
      <c r="CD214" s="614"/>
      <c r="CE214" s="614"/>
    </row>
    <row r="216" spans="1:24" s="35" customFormat="1" ht="17.1" customHeight="1">
      <c r="A216" s="65"/>
      <c r="B216" s="65"/>
      <c r="C216" s="55"/>
      <c r="D216" s="113"/>
      <c r="E216" s="131"/>
      <c r="F216" s="133"/>
      <c r="G216" s="133"/>
      <c r="H216" s="132"/>
      <c r="I216" s="132"/>
      <c r="J216" s="132"/>
      <c r="K216" s="132"/>
      <c r="L216" s="132"/>
      <c r="M216" s="132"/>
      <c r="N216" s="132"/>
      <c r="O216" s="132"/>
      <c r="P216" s="132"/>
      <c r="Q216" s="132"/>
      <c r="R216" s="132"/>
      <c r="S216" s="132"/>
      <c r="T216" s="115"/>
      <c r="U216" s="115"/>
      <c r="V216" s="115"/>
      <c r="W216" s="134"/>
      <c r="X216" s="134"/>
    </row>
    <row r="217" spans="24:36" s="627" customFormat="1" ht="18.75" customHeight="1">
      <c r="X217" s="607"/>
      <c r="Y217" s="607"/>
      <c r="Z217" s="607"/>
      <c r="AA217" s="607"/>
      <c r="AB217" s="607"/>
      <c r="AC217" s="607"/>
      <c r="AD217" s="607"/>
      <c r="AE217" s="607"/>
      <c r="AF217" s="607"/>
      <c r="AG217" s="607"/>
      <c r="AH217" s="607"/>
      <c r="AI217" s="607"/>
      <c r="AJ217" s="607"/>
    </row>
    <row r="218" spans="7:36" s="34" customFormat="1" ht="17.1" customHeight="1">
      <c r="G218" s="34" t="s">
        <v>11</v>
      </c>
      <c r="I218" s="34" t="s">
        <v>622</v>
      </c>
      <c r="V218" s="120"/>
      <c r="X218" s="175"/>
      <c r="Y218" s="175"/>
      <c r="Z218" s="175"/>
      <c r="AA218" s="175"/>
      <c r="AB218" s="175"/>
      <c r="AC218" s="175"/>
      <c r="AD218" s="175"/>
      <c r="AE218" s="175"/>
      <c r="AF218" s="175"/>
      <c r="AG218" s="175"/>
      <c r="AH218" s="175"/>
      <c r="AI218" s="175"/>
      <c r="AJ218" s="175"/>
    </row>
    <row r="219" spans="12:36" s="627" customFormat="1" ht="17.1" customHeight="1">
      <c r="L219" s="86"/>
      <c r="M219" s="86"/>
      <c r="N219" s="86"/>
      <c r="O219" s="86"/>
      <c r="P219" s="86"/>
      <c r="Q219" s="86"/>
      <c r="R219" s="86"/>
      <c r="S219" s="86"/>
      <c r="T219" s="86"/>
      <c r="U219" s="86"/>
      <c r="V219" s="86"/>
      <c r="W219" s="86"/>
      <c r="X219" s="607"/>
      <c r="Y219" s="607"/>
      <c r="Z219" s="607"/>
      <c r="AA219" s="607"/>
      <c r="AB219" s="607"/>
      <c r="AC219" s="607"/>
      <c r="AD219" s="607"/>
      <c r="AE219" s="607"/>
      <c r="AF219" s="607"/>
      <c r="AG219" s="607"/>
      <c r="AH219" s="607"/>
      <c r="AI219" s="607"/>
      <c r="AJ219" s="607"/>
    </row>
    <row r="220" spans="1:36" s="673" customFormat="1" ht="22.5">
      <c r="A220" s="1157">
        <v>1</v>
      </c>
      <c r="B220" s="753"/>
      <c r="C220" s="753"/>
      <c r="D220" s="753"/>
      <c r="E220" s="754"/>
      <c r="F220" s="755"/>
      <c r="G220" s="755"/>
      <c r="H220" s="755"/>
      <c r="I220" s="756"/>
      <c r="J220" s="751"/>
      <c r="K220" s="758"/>
      <c r="L220" s="666">
        <f>mergeValue(A220)</f>
        <v>1</v>
      </c>
      <c r="M220" s="532" t="s">
        <v>18</v>
      </c>
      <c r="N220" s="537"/>
      <c r="O220" s="1254"/>
      <c r="P220" s="1255"/>
      <c r="Q220" s="1255"/>
      <c r="R220" s="1255"/>
      <c r="S220" s="1255"/>
      <c r="T220" s="1255"/>
      <c r="U220" s="1255"/>
      <c r="V220" s="1256"/>
      <c r="W220" s="1050" t="s">
        <v>687</v>
      </c>
      <c r="X220" s="681"/>
      <c r="Y220" s="699"/>
      <c r="Z220" s="699" t="str">
        <f t="shared" si="3" ref="Z220:Z233">IF(M220="","",M220)</f>
        <v>Наименование тарифа</v>
      </c>
      <c r="AA220" s="699"/>
      <c r="AB220" s="699"/>
      <c r="AC220" s="699"/>
      <c r="AD220" s="681"/>
      <c r="AE220" s="681"/>
      <c r="AF220" s="681"/>
      <c r="AG220" s="681"/>
      <c r="AH220" s="681"/>
      <c r="AI220" s="681"/>
      <c r="AJ220" s="681"/>
    </row>
    <row r="221" spans="1:36" s="673" customFormat="1" ht="22.5">
      <c r="A221" s="1157"/>
      <c r="B221" s="1157">
        <v>1</v>
      </c>
      <c r="C221" s="753"/>
      <c r="D221" s="753"/>
      <c r="E221" s="755"/>
      <c r="F221" s="755"/>
      <c r="G221" s="755"/>
      <c r="H221" s="755"/>
      <c r="I221" s="750"/>
      <c r="J221" s="749"/>
      <c r="K221" s="752"/>
      <c r="L221" s="666" t="str">
        <f>mergeValue(A221)&amp;"."&amp;mergeValue(B221)</f>
        <v>1.1</v>
      </c>
      <c r="M221" s="580" t="s">
        <v>14</v>
      </c>
      <c r="N221" s="537"/>
      <c r="O221" s="1254"/>
      <c r="P221" s="1255"/>
      <c r="Q221" s="1255"/>
      <c r="R221" s="1255"/>
      <c r="S221" s="1255"/>
      <c r="T221" s="1255"/>
      <c r="U221" s="1255"/>
      <c r="V221" s="1256"/>
      <c r="W221" s="1050" t="s">
        <v>436</v>
      </c>
      <c r="X221" s="681"/>
      <c r="Y221" s="699"/>
      <c r="Z221" s="699" t="str">
        <f t="shared" si="3"/>
        <v>Территория действия тарифа</v>
      </c>
      <c r="AA221" s="699"/>
      <c r="AB221" s="699"/>
      <c r="AC221" s="699"/>
      <c r="AD221" s="681"/>
      <c r="AE221" s="681"/>
      <c r="AF221" s="681"/>
      <c r="AG221" s="681"/>
      <c r="AH221" s="681"/>
      <c r="AI221" s="681"/>
      <c r="AJ221" s="681"/>
    </row>
    <row r="222" spans="1:36" s="673" customFormat="1" ht="22.5">
      <c r="A222" s="1157"/>
      <c r="B222" s="1157"/>
      <c r="C222" s="1157">
        <v>1</v>
      </c>
      <c r="D222" s="753"/>
      <c r="E222" s="755"/>
      <c r="F222" s="755"/>
      <c r="G222" s="755"/>
      <c r="H222" s="755"/>
      <c r="I222" s="757"/>
      <c r="J222" s="749"/>
      <c r="K222" s="752"/>
      <c r="L222" s="666" t="str">
        <f>mergeValue(A222)&amp;"."&amp;mergeValue(B222)&amp;"."&amp;mergeValue(C222)</f>
        <v>1.1.1</v>
      </c>
      <c r="M222" s="581" t="s">
        <v>6</v>
      </c>
      <c r="N222" s="537"/>
      <c r="O222" s="1254"/>
      <c r="P222" s="1255"/>
      <c r="Q222" s="1255"/>
      <c r="R222" s="1255"/>
      <c r="S222" s="1255"/>
      <c r="T222" s="1255"/>
      <c r="U222" s="1255"/>
      <c r="V222" s="1256"/>
      <c r="W222" s="1050" t="s">
        <v>570</v>
      </c>
      <c r="X222" s="681"/>
      <c r="Y222" s="699"/>
      <c r="Z222" s="699" t="str">
        <f t="shared" si="3"/>
        <v xml:space="preserve">Наименование системы теплоснабжения </v>
      </c>
      <c r="AA222" s="699"/>
      <c r="AB222" s="699"/>
      <c r="AC222" s="699"/>
      <c r="AD222" s="681"/>
      <c r="AE222" s="681"/>
      <c r="AF222" s="681"/>
      <c r="AG222" s="681"/>
      <c r="AH222" s="681"/>
      <c r="AI222" s="681"/>
      <c r="AJ222" s="681"/>
    </row>
    <row r="223" spans="1:36" s="673" customFormat="1" ht="22.5">
      <c r="A223" s="1157"/>
      <c r="B223" s="1157"/>
      <c r="C223" s="1157"/>
      <c r="D223" s="1157">
        <v>1</v>
      </c>
      <c r="E223" s="755"/>
      <c r="F223" s="755"/>
      <c r="G223" s="755"/>
      <c r="H223" s="755"/>
      <c r="I223" s="757"/>
      <c r="J223" s="749"/>
      <c r="K223" s="752"/>
      <c r="L223" s="666" t="str">
        <f>mergeValue(A223)&amp;"."&amp;mergeValue(B223)&amp;"."&amp;mergeValue(C223)&amp;"."&amp;mergeValue(D223)</f>
        <v>1.1.1.1</v>
      </c>
      <c r="M223" s="582" t="s">
        <v>20</v>
      </c>
      <c r="N223" s="537"/>
      <c r="O223" s="1254"/>
      <c r="P223" s="1255"/>
      <c r="Q223" s="1255"/>
      <c r="R223" s="1255"/>
      <c r="S223" s="1255"/>
      <c r="T223" s="1255"/>
      <c r="U223" s="1255"/>
      <c r="V223" s="1256"/>
      <c r="W223" s="1050" t="s">
        <v>571</v>
      </c>
      <c r="X223" s="681"/>
      <c r="Y223" s="699"/>
      <c r="Z223" s="699" t="str">
        <f t="shared" si="3"/>
        <v xml:space="preserve">Источник тепловой энергии  </v>
      </c>
      <c r="AA223" s="699"/>
      <c r="AB223" s="699"/>
      <c r="AC223" s="699"/>
      <c r="AD223" s="681"/>
      <c r="AE223" s="681"/>
      <c r="AF223" s="681"/>
      <c r="AG223" s="681"/>
      <c r="AH223" s="681"/>
      <c r="AI223" s="681"/>
      <c r="AJ223" s="681"/>
    </row>
    <row r="224" spans="1:36" s="673" customFormat="1" ht="78.75">
      <c r="A224" s="1157"/>
      <c r="B224" s="1157"/>
      <c r="C224" s="1157"/>
      <c r="D224" s="1157"/>
      <c r="E224" s="1157">
        <v>1</v>
      </c>
      <c r="F224" s="755"/>
      <c r="G224" s="755"/>
      <c r="H224" s="753">
        <v>1</v>
      </c>
      <c r="I224" s="1157">
        <v>1</v>
      </c>
      <c r="J224" s="755"/>
      <c r="K224" s="760"/>
      <c r="L224" s="666" t="str">
        <f>mergeValue(A224)&amp;"."&amp;mergeValue(B224)&amp;"."&amp;mergeValue(C224)&amp;"."&amp;mergeValue(D224)&amp;"."&amp;mergeValue(E224)</f>
        <v>1.1.1.1.1</v>
      </c>
      <c r="M224" s="446" t="s">
        <v>7</v>
      </c>
      <c r="N224" s="537"/>
      <c r="O224" s="1160"/>
      <c r="P224" s="1161"/>
      <c r="Q224" s="1161"/>
      <c r="R224" s="1161"/>
      <c r="S224" s="1161"/>
      <c r="T224" s="1161"/>
      <c r="U224" s="1161"/>
      <c r="V224" s="1162"/>
      <c r="W224" s="1050" t="s">
        <v>688</v>
      </c>
      <c r="X224" s="681"/>
      <c r="Y224" s="699"/>
      <c r="Z224" s="699" t="str">
        <f t="shared" si="3"/>
        <v>Схема подключения теплопотребляющей установки к коллектору источника тепловой энергии</v>
      </c>
      <c r="AA224" s="699"/>
      <c r="AB224" s="699"/>
      <c r="AC224" s="699"/>
      <c r="AD224" s="681"/>
      <c r="AE224" s="681"/>
      <c r="AF224" s="681"/>
      <c r="AG224" s="681"/>
      <c r="AH224" s="681"/>
      <c r="AI224" s="681"/>
      <c r="AJ224" s="681"/>
    </row>
    <row r="225" spans="1:36" s="673" customFormat="1" ht="33.75">
      <c r="A225" s="1157"/>
      <c r="B225" s="1157"/>
      <c r="C225" s="1157"/>
      <c r="D225" s="1157"/>
      <c r="E225" s="1157"/>
      <c r="F225" s="1157">
        <v>1</v>
      </c>
      <c r="G225" s="753"/>
      <c r="H225" s="753"/>
      <c r="I225" s="1157"/>
      <c r="J225" s="1157">
        <v>1</v>
      </c>
      <c r="K225" s="761"/>
      <c r="L225" s="666" t="str">
        <f>mergeValue(A225)&amp;"."&amp;mergeValue(B225)&amp;"."&amp;mergeValue(C225)&amp;"."&amp;mergeValue(D225)&amp;"."&amp;mergeValue(E225)&amp;"."&amp;mergeValue(F225)</f>
        <v>1.1.1.1.1.1</v>
      </c>
      <c r="M225" s="447" t="s">
        <v>8</v>
      </c>
      <c r="N225" s="537"/>
      <c r="O225" s="1160"/>
      <c r="P225" s="1161"/>
      <c r="Q225" s="1161"/>
      <c r="R225" s="1161"/>
      <c r="S225" s="1161"/>
      <c r="T225" s="1161"/>
      <c r="U225" s="1161"/>
      <c r="V225" s="1162"/>
      <c r="W225" s="1050" t="s">
        <v>689</v>
      </c>
      <c r="X225" s="681"/>
      <c r="Y225" s="699"/>
      <c r="Z225" s="699" t="str">
        <f t="shared" si="3"/>
        <v>Группа потребителей</v>
      </c>
      <c r="AA225" s="699"/>
      <c r="AB225" s="699"/>
      <c r="AC225" s="699"/>
      <c r="AD225" s="681"/>
      <c r="AE225" s="681"/>
      <c r="AF225" s="681"/>
      <c r="AG225" s="681"/>
      <c r="AH225" s="681"/>
      <c r="AI225" s="681"/>
      <c r="AJ225" s="681"/>
    </row>
    <row r="226" spans="1:36" s="673" customFormat="1" ht="122.1" customHeight="1">
      <c r="A226" s="1157"/>
      <c r="B226" s="1157"/>
      <c r="C226" s="1157"/>
      <c r="D226" s="1157"/>
      <c r="E226" s="1157"/>
      <c r="F226" s="1157"/>
      <c r="G226" s="753">
        <v>1</v>
      </c>
      <c r="H226" s="753"/>
      <c r="I226" s="1157"/>
      <c r="J226" s="1157"/>
      <c r="K226" s="761">
        <v>1</v>
      </c>
      <c r="L226" s="666" t="str">
        <f>mergeValue(A226)&amp;"."&amp;mergeValue(B226)&amp;"."&amp;mergeValue(C226)&amp;"."&amp;mergeValue(D226)&amp;"."&amp;mergeValue(E226)&amp;"."&amp;mergeValue(F226)&amp;"."&amp;mergeValue(G226)</f>
        <v>1.1.1.1.1.1.1</v>
      </c>
      <c r="M226" s="938"/>
      <c r="N226" s="537"/>
      <c r="O226" s="648"/>
      <c r="P226" s="648"/>
      <c r="Q226" s="648"/>
      <c r="R226" s="1164"/>
      <c r="S226" s="1165" t="s">
        <v>80</v>
      </c>
      <c r="T226" s="1164"/>
      <c r="U226" s="1165" t="s">
        <v>80</v>
      </c>
      <c r="V226" s="648"/>
      <c r="W226" s="1175" t="s">
        <v>690</v>
      </c>
      <c r="X226" s="681" t="str">
        <f>strCheckDate(O227:V227)</f>
        <v/>
      </c>
      <c r="Y226" s="699"/>
      <c r="Z226" s="699" t="str">
        <f t="shared" si="3"/>
        <v/>
      </c>
      <c r="AA226" s="699"/>
      <c r="AB226" s="699"/>
      <c r="AC226" s="699"/>
      <c r="AD226" s="681"/>
      <c r="AE226" s="681"/>
      <c r="AF226" s="681"/>
      <c r="AG226" s="681"/>
      <c r="AH226" s="681"/>
      <c r="AI226" s="681"/>
      <c r="AJ226" s="681"/>
    </row>
    <row r="227" spans="1:36" s="673" customFormat="1" ht="14.25" customHeight="1" hidden="1">
      <c r="A227" s="1157"/>
      <c r="B227" s="1157"/>
      <c r="C227" s="1157"/>
      <c r="D227" s="1157"/>
      <c r="E227" s="1157"/>
      <c r="F227" s="1157"/>
      <c r="G227" s="753"/>
      <c r="H227" s="753"/>
      <c r="I227" s="1157"/>
      <c r="J227" s="1157"/>
      <c r="K227" s="761"/>
      <c r="L227" s="674"/>
      <c r="M227" s="537"/>
      <c r="N227" s="537"/>
      <c r="O227" s="648"/>
      <c r="P227" s="648"/>
      <c r="Q227" s="654" t="str">
        <f>R226&amp;"-"&amp;T226</f>
        <v>-</v>
      </c>
      <c r="R227" s="1164"/>
      <c r="S227" s="1165"/>
      <c r="T227" s="1164"/>
      <c r="U227" s="1165"/>
      <c r="V227" s="648"/>
      <c r="W227" s="1176"/>
      <c r="X227" s="681"/>
      <c r="Y227" s="699"/>
      <c r="Z227" s="699" t="str">
        <f t="shared" si="3"/>
        <v/>
      </c>
      <c r="AA227" s="699"/>
      <c r="AB227" s="699"/>
      <c r="AC227" s="699"/>
      <c r="AD227" s="681"/>
      <c r="AE227" s="681"/>
      <c r="AF227" s="681"/>
      <c r="AG227" s="681"/>
      <c r="AH227" s="681"/>
      <c r="AI227" s="681"/>
      <c r="AJ227" s="681"/>
    </row>
    <row r="228" spans="1:36" s="673" customFormat="1" ht="15" customHeight="1">
      <c r="A228" s="1157"/>
      <c r="B228" s="1157"/>
      <c r="C228" s="1157"/>
      <c r="D228" s="1157"/>
      <c r="E228" s="1157"/>
      <c r="F228" s="1157"/>
      <c r="G228" s="755"/>
      <c r="H228" s="753"/>
      <c r="I228" s="1157"/>
      <c r="J228" s="1157"/>
      <c r="K228" s="760"/>
      <c r="L228" s="576"/>
      <c r="M228" s="449" t="s">
        <v>23</v>
      </c>
      <c r="N228" s="650"/>
      <c r="O228" s="650"/>
      <c r="P228" s="650"/>
      <c r="Q228" s="650"/>
      <c r="R228" s="650"/>
      <c r="S228" s="650"/>
      <c r="T228" s="650"/>
      <c r="U228" s="650"/>
      <c r="V228" s="647"/>
      <c r="W228" s="1177"/>
      <c r="X228" s="681"/>
      <c r="Y228" s="699"/>
      <c r="Z228" s="699" t="str">
        <f t="shared" si="3"/>
        <v>Добавить вид теплоносителя (параметры теплоносителя)</v>
      </c>
      <c r="AA228" s="699"/>
      <c r="AB228" s="699"/>
      <c r="AC228" s="699"/>
      <c r="AD228" s="681"/>
      <c r="AE228" s="681"/>
      <c r="AF228" s="681"/>
      <c r="AG228" s="681"/>
      <c r="AH228" s="681"/>
      <c r="AI228" s="681"/>
      <c r="AJ228" s="681"/>
    </row>
    <row r="229" spans="1:36" s="673" customFormat="1" ht="15" customHeight="1">
      <c r="A229" s="1157"/>
      <c r="B229" s="1157"/>
      <c r="C229" s="1157"/>
      <c r="D229" s="1157"/>
      <c r="E229" s="1157"/>
      <c r="F229" s="755"/>
      <c r="G229" s="755"/>
      <c r="H229" s="753"/>
      <c r="I229" s="1157"/>
      <c r="J229" s="755"/>
      <c r="K229" s="760"/>
      <c r="L229" s="576"/>
      <c r="M229" s="448" t="s">
        <v>9</v>
      </c>
      <c r="N229" s="650"/>
      <c r="O229" s="650"/>
      <c r="P229" s="650"/>
      <c r="Q229" s="650"/>
      <c r="R229" s="650"/>
      <c r="S229" s="650"/>
      <c r="T229" s="650"/>
      <c r="U229" s="649"/>
      <c r="V229" s="650"/>
      <c r="W229" s="556"/>
      <c r="X229" s="681"/>
      <c r="Y229" s="699"/>
      <c r="Z229" s="699" t="str">
        <f t="shared" si="3"/>
        <v>Добавить группу потребителей</v>
      </c>
      <c r="AA229" s="699"/>
      <c r="AB229" s="699"/>
      <c r="AC229" s="699"/>
      <c r="AD229" s="681"/>
      <c r="AE229" s="681"/>
      <c r="AF229" s="681"/>
      <c r="AG229" s="681"/>
      <c r="AH229" s="681"/>
      <c r="AI229" s="681"/>
      <c r="AJ229" s="681"/>
    </row>
    <row r="230" spans="1:36" s="673" customFormat="1" ht="15" customHeight="1">
      <c r="A230" s="1157"/>
      <c r="B230" s="1157"/>
      <c r="C230" s="1157"/>
      <c r="D230" s="1157"/>
      <c r="E230" s="759"/>
      <c r="F230" s="755"/>
      <c r="G230" s="755"/>
      <c r="H230" s="755"/>
      <c r="I230" s="751"/>
      <c r="J230" s="748"/>
      <c r="K230" s="758"/>
      <c r="L230" s="576"/>
      <c r="M230" s="645" t="s">
        <v>10</v>
      </c>
      <c r="N230" s="650"/>
      <c r="O230" s="650"/>
      <c r="P230" s="650"/>
      <c r="Q230" s="650"/>
      <c r="R230" s="650"/>
      <c r="S230" s="650"/>
      <c r="T230" s="650"/>
      <c r="U230" s="649"/>
      <c r="V230" s="650"/>
      <c r="W230" s="556"/>
      <c r="X230" s="681"/>
      <c r="Y230" s="699"/>
      <c r="Z230" s="699" t="str">
        <f t="shared" si="3"/>
        <v>Добавить схему подключения</v>
      </c>
      <c r="AA230" s="699"/>
      <c r="AB230" s="699"/>
      <c r="AC230" s="699"/>
      <c r="AD230" s="681"/>
      <c r="AE230" s="681"/>
      <c r="AF230" s="681"/>
      <c r="AG230" s="681"/>
      <c r="AH230" s="681"/>
      <c r="AI230" s="681"/>
      <c r="AJ230" s="681"/>
    </row>
    <row r="231" spans="1:36" s="673" customFormat="1" ht="15" customHeight="1">
      <c r="A231" s="1157"/>
      <c r="B231" s="1157"/>
      <c r="C231" s="1157"/>
      <c r="D231" s="759"/>
      <c r="E231" s="759"/>
      <c r="F231" s="755"/>
      <c r="G231" s="755"/>
      <c r="H231" s="755"/>
      <c r="I231" s="751"/>
      <c r="J231" s="748"/>
      <c r="K231" s="758"/>
      <c r="L231" s="576"/>
      <c r="M231" s="644" t="s">
        <v>15</v>
      </c>
      <c r="N231" s="650"/>
      <c r="O231" s="650"/>
      <c r="P231" s="650"/>
      <c r="Q231" s="650"/>
      <c r="R231" s="650"/>
      <c r="S231" s="650"/>
      <c r="T231" s="650"/>
      <c r="U231" s="649"/>
      <c r="V231" s="650"/>
      <c r="W231" s="556"/>
      <c r="X231" s="681"/>
      <c r="Y231" s="699"/>
      <c r="Z231" s="699" t="str">
        <f t="shared" si="3"/>
        <v>Добавить источник тепловой энергии</v>
      </c>
      <c r="AA231" s="699"/>
      <c r="AB231" s="699"/>
      <c r="AC231" s="699"/>
      <c r="AD231" s="681"/>
      <c r="AE231" s="681"/>
      <c r="AF231" s="681"/>
      <c r="AG231" s="681"/>
      <c r="AH231" s="681"/>
      <c r="AI231" s="681"/>
      <c r="AJ231" s="681"/>
    </row>
    <row r="232" spans="1:36" s="673" customFormat="1" ht="15" customHeight="1">
      <c r="A232" s="1157"/>
      <c r="B232" s="1157"/>
      <c r="C232" s="759"/>
      <c r="D232" s="759"/>
      <c r="E232" s="759"/>
      <c r="F232" s="759"/>
      <c r="G232" s="764"/>
      <c r="H232" s="751"/>
      <c r="I232" s="762"/>
      <c r="J232" s="748"/>
      <c r="K232" s="763"/>
      <c r="L232" s="576"/>
      <c r="M232" s="643" t="s">
        <v>16</v>
      </c>
      <c r="N232" s="650"/>
      <c r="O232" s="650"/>
      <c r="P232" s="650"/>
      <c r="Q232" s="650"/>
      <c r="R232" s="650"/>
      <c r="S232" s="650"/>
      <c r="T232" s="650"/>
      <c r="U232" s="649"/>
      <c r="V232" s="650"/>
      <c r="W232" s="556"/>
      <c r="X232" s="681"/>
      <c r="Y232" s="699"/>
      <c r="Z232" s="699" t="str">
        <f t="shared" si="3"/>
        <v>Добавить наименование системы теплоснабжения</v>
      </c>
      <c r="AA232" s="699"/>
      <c r="AB232" s="699"/>
      <c r="AC232" s="699"/>
      <c r="AD232" s="681"/>
      <c r="AE232" s="681"/>
      <c r="AF232" s="681"/>
      <c r="AG232" s="681"/>
      <c r="AH232" s="681"/>
      <c r="AI232" s="681"/>
      <c r="AJ232" s="681"/>
    </row>
    <row r="233" spans="1:36" s="673" customFormat="1" ht="15" customHeight="1">
      <c r="A233" s="1157"/>
      <c r="B233" s="759"/>
      <c r="C233" s="759"/>
      <c r="D233" s="759"/>
      <c r="E233" s="759"/>
      <c r="F233" s="759"/>
      <c r="G233" s="764"/>
      <c r="H233" s="751"/>
      <c r="I233" s="751"/>
      <c r="J233" s="748"/>
      <c r="K233" s="758"/>
      <c r="L233" s="576"/>
      <c r="M233" s="618" t="s">
        <v>17</v>
      </c>
      <c r="N233" s="650"/>
      <c r="O233" s="650"/>
      <c r="P233" s="650"/>
      <c r="Q233" s="650"/>
      <c r="R233" s="650"/>
      <c r="S233" s="650"/>
      <c r="T233" s="650"/>
      <c r="U233" s="649"/>
      <c r="V233" s="650"/>
      <c r="W233" s="556"/>
      <c r="X233" s="681"/>
      <c r="Y233" s="699"/>
      <c r="Z233" s="699" t="str">
        <f t="shared" si="3"/>
        <v>Добавить территорию действия тарифа</v>
      </c>
      <c r="AA233" s="699"/>
      <c r="AB233" s="699"/>
      <c r="AC233" s="699"/>
      <c r="AD233" s="681"/>
      <c r="AE233" s="681"/>
      <c r="AF233" s="681"/>
      <c r="AG233" s="681"/>
      <c r="AH233" s="681"/>
      <c r="AI233" s="681"/>
      <c r="AJ233" s="681"/>
    </row>
    <row r="234" spans="1:34" s="627" customFormat="1" ht="15" customHeight="1">
      <c r="A234" s="747"/>
      <c r="B234" s="747"/>
      <c r="C234" s="747"/>
      <c r="D234" s="747"/>
      <c r="E234" s="747"/>
      <c r="F234" s="747"/>
      <c r="G234" s="747"/>
      <c r="H234" s="747"/>
      <c r="I234" s="747"/>
      <c r="J234" s="747"/>
      <c r="K234" s="747"/>
      <c r="L234" s="384"/>
      <c r="M234" s="621" t="s">
        <v>293</v>
      </c>
      <c r="N234" s="650"/>
      <c r="O234" s="650"/>
      <c r="P234" s="650"/>
      <c r="Q234" s="650"/>
      <c r="R234" s="650"/>
      <c r="S234" s="650"/>
      <c r="T234" s="650"/>
      <c r="U234" s="649"/>
      <c r="V234" s="650"/>
      <c r="W234" s="650"/>
      <c r="X234" s="650"/>
      <c r="Y234" s="650"/>
      <c r="Z234" s="650"/>
      <c r="AA234" s="650"/>
      <c r="AB234" s="649"/>
      <c r="AC234" s="650"/>
      <c r="AD234" s="556"/>
      <c r="AE234" s="607"/>
      <c r="AF234" s="607"/>
      <c r="AG234" s="607"/>
      <c r="AH234" s="607"/>
    </row>
    <row r="235" spans="24:36" s="859" customFormat="1" ht="18.75" customHeight="1">
      <c r="X235" s="880"/>
      <c r="Y235" s="880"/>
      <c r="Z235" s="880"/>
      <c r="AA235" s="880"/>
      <c r="AB235" s="880"/>
      <c r="AC235" s="880"/>
      <c r="AD235" s="880"/>
      <c r="AE235" s="880"/>
      <c r="AF235" s="880"/>
      <c r="AG235" s="880"/>
      <c r="AH235" s="880"/>
      <c r="AI235" s="880"/>
      <c r="AJ235" s="880"/>
    </row>
    <row r="236" spans="7:36" s="34" customFormat="1" ht="17.1" customHeight="1">
      <c r="G236" s="34" t="s">
        <v>11</v>
      </c>
      <c r="I236" s="34" t="s">
        <v>206</v>
      </c>
      <c r="V236" s="120"/>
      <c r="X236" s="175"/>
      <c r="Y236" s="175"/>
      <c r="Z236" s="175"/>
      <c r="AA236" s="175"/>
      <c r="AB236" s="175"/>
      <c r="AC236" s="175"/>
      <c r="AD236" s="175"/>
      <c r="AE236" s="175"/>
      <c r="AF236" s="175"/>
      <c r="AG236" s="175"/>
      <c r="AH236" s="175"/>
      <c r="AI236" s="175"/>
      <c r="AJ236" s="175"/>
    </row>
    <row r="237" spans="12:36" s="859" customFormat="1" ht="17.1" customHeight="1">
      <c r="L237" s="86"/>
      <c r="M237" s="86"/>
      <c r="N237" s="86"/>
      <c r="O237" s="86"/>
      <c r="P237" s="86"/>
      <c r="Q237" s="86"/>
      <c r="R237" s="86"/>
      <c r="S237" s="86"/>
      <c r="T237" s="86"/>
      <c r="U237" s="86"/>
      <c r="V237" s="86"/>
      <c r="W237" s="86"/>
      <c r="X237" s="880"/>
      <c r="Y237" s="880"/>
      <c r="Z237" s="880"/>
      <c r="AA237" s="880"/>
      <c r="AB237" s="880"/>
      <c r="AC237" s="880"/>
      <c r="AD237" s="880"/>
      <c r="AE237" s="880"/>
      <c r="AF237" s="880"/>
      <c r="AG237" s="880"/>
      <c r="AH237" s="880"/>
      <c r="AI237" s="880"/>
      <c r="AJ237" s="880"/>
    </row>
    <row r="238" spans="1:36" s="860" customFormat="1" ht="22.5">
      <c r="A238" s="1157">
        <v>1</v>
      </c>
      <c r="B238" s="885"/>
      <c r="C238" s="885"/>
      <c r="D238" s="885"/>
      <c r="E238" s="851"/>
      <c r="F238" s="896"/>
      <c r="G238" s="896"/>
      <c r="H238" s="896"/>
      <c r="I238" s="853"/>
      <c r="J238" s="849"/>
      <c r="K238" s="833"/>
      <c r="L238" s="900">
        <f>mergeValue(A238)</f>
        <v>1</v>
      </c>
      <c r="M238" s="532" t="s">
        <v>18</v>
      </c>
      <c r="N238" s="537"/>
      <c r="O238" s="1254"/>
      <c r="P238" s="1255"/>
      <c r="Q238" s="1255"/>
      <c r="R238" s="1255"/>
      <c r="S238" s="1255"/>
      <c r="T238" s="1255"/>
      <c r="U238" s="1255"/>
      <c r="V238" s="1256"/>
      <c r="W238" s="1050" t="s">
        <v>687</v>
      </c>
      <c r="X238" s="878"/>
      <c r="Y238" s="699"/>
      <c r="Z238" s="699" t="str">
        <f t="shared" si="4" ref="Z238:Z251">IF(M238="","",M238)</f>
        <v>Наименование тарифа</v>
      </c>
      <c r="AA238" s="699"/>
      <c r="AB238" s="699"/>
      <c r="AC238" s="699"/>
      <c r="AD238" s="878"/>
      <c r="AE238" s="878"/>
      <c r="AF238" s="878"/>
      <c r="AG238" s="878"/>
      <c r="AH238" s="878"/>
      <c r="AI238" s="878"/>
      <c r="AJ238" s="878"/>
    </row>
    <row r="239" spans="1:36" s="860" customFormat="1" ht="22.5">
      <c r="A239" s="1157"/>
      <c r="B239" s="1157">
        <v>1</v>
      </c>
      <c r="C239" s="885"/>
      <c r="D239" s="885"/>
      <c r="E239" s="896"/>
      <c r="F239" s="896"/>
      <c r="G239" s="896"/>
      <c r="H239" s="896"/>
      <c r="I239" s="891"/>
      <c r="J239" s="824"/>
      <c r="K239" s="827"/>
      <c r="L239" s="900" t="str">
        <f>mergeValue(A239)&amp;"."&amp;mergeValue(B239)</f>
        <v>1.1</v>
      </c>
      <c r="M239" s="580" t="s">
        <v>14</v>
      </c>
      <c r="N239" s="537"/>
      <c r="O239" s="1254"/>
      <c r="P239" s="1255"/>
      <c r="Q239" s="1255"/>
      <c r="R239" s="1255"/>
      <c r="S239" s="1255"/>
      <c r="T239" s="1255"/>
      <c r="U239" s="1255"/>
      <c r="V239" s="1256"/>
      <c r="W239" s="1050" t="s">
        <v>436</v>
      </c>
      <c r="X239" s="878"/>
      <c r="Y239" s="699"/>
      <c r="Z239" s="699" t="str">
        <f t="shared" si="4"/>
        <v>Территория действия тарифа</v>
      </c>
      <c r="AA239" s="699"/>
      <c r="AB239" s="699"/>
      <c r="AC239" s="699"/>
      <c r="AD239" s="878"/>
      <c r="AE239" s="878"/>
      <c r="AF239" s="878"/>
      <c r="AG239" s="878"/>
      <c r="AH239" s="878"/>
      <c r="AI239" s="878"/>
      <c r="AJ239" s="878"/>
    </row>
    <row r="240" spans="1:36" s="860" customFormat="1" ht="22.5">
      <c r="A240" s="1157"/>
      <c r="B240" s="1157"/>
      <c r="C240" s="1157">
        <v>1</v>
      </c>
      <c r="D240" s="885"/>
      <c r="E240" s="896"/>
      <c r="F240" s="896"/>
      <c r="G240" s="896"/>
      <c r="H240" s="896"/>
      <c r="I240" s="832"/>
      <c r="J240" s="824"/>
      <c r="K240" s="827"/>
      <c r="L240" s="900" t="str">
        <f>mergeValue(A240)&amp;"."&amp;mergeValue(B240)&amp;"."&amp;mergeValue(C240)</f>
        <v>1.1.1</v>
      </c>
      <c r="M240" s="581" t="s">
        <v>6</v>
      </c>
      <c r="N240" s="537"/>
      <c r="O240" s="1254"/>
      <c r="P240" s="1255"/>
      <c r="Q240" s="1255"/>
      <c r="R240" s="1255"/>
      <c r="S240" s="1255"/>
      <c r="T240" s="1255"/>
      <c r="U240" s="1255"/>
      <c r="V240" s="1256"/>
      <c r="W240" s="1050" t="s">
        <v>570</v>
      </c>
      <c r="X240" s="878"/>
      <c r="Y240" s="699"/>
      <c r="Z240" s="699" t="str">
        <f t="shared" si="4"/>
        <v xml:space="preserve">Наименование системы теплоснабжения </v>
      </c>
      <c r="AA240" s="699"/>
      <c r="AB240" s="699"/>
      <c r="AC240" s="699"/>
      <c r="AD240" s="878"/>
      <c r="AE240" s="878"/>
      <c r="AF240" s="878"/>
      <c r="AG240" s="878"/>
      <c r="AH240" s="878"/>
      <c r="AI240" s="878"/>
      <c r="AJ240" s="878"/>
    </row>
    <row r="241" spans="1:36" s="860" customFormat="1" ht="22.5">
      <c r="A241" s="1157"/>
      <c r="B241" s="1157"/>
      <c r="C241" s="1157"/>
      <c r="D241" s="1157">
        <v>1</v>
      </c>
      <c r="E241" s="896"/>
      <c r="F241" s="896"/>
      <c r="G241" s="896"/>
      <c r="H241" s="896"/>
      <c r="I241" s="832"/>
      <c r="J241" s="824"/>
      <c r="K241" s="827"/>
      <c r="L241" s="900" t="str">
        <f>mergeValue(A241)&amp;"."&amp;mergeValue(B241)&amp;"."&amp;mergeValue(C241)&amp;"."&amp;mergeValue(D241)</f>
        <v>1.1.1.1</v>
      </c>
      <c r="M241" s="582" t="s">
        <v>20</v>
      </c>
      <c r="N241" s="537"/>
      <c r="O241" s="1254"/>
      <c r="P241" s="1255"/>
      <c r="Q241" s="1255"/>
      <c r="R241" s="1255"/>
      <c r="S241" s="1255"/>
      <c r="T241" s="1255"/>
      <c r="U241" s="1255"/>
      <c r="V241" s="1256"/>
      <c r="W241" s="1050" t="s">
        <v>571</v>
      </c>
      <c r="X241" s="878"/>
      <c r="Y241" s="699"/>
      <c r="Z241" s="699" t="str">
        <f t="shared" si="4"/>
        <v xml:space="preserve">Источник тепловой энергии  </v>
      </c>
      <c r="AA241" s="699"/>
      <c r="AB241" s="699"/>
      <c r="AC241" s="699"/>
      <c r="AD241" s="878"/>
      <c r="AE241" s="878"/>
      <c r="AF241" s="878"/>
      <c r="AG241" s="878"/>
      <c r="AH241" s="878"/>
      <c r="AI241" s="878"/>
      <c r="AJ241" s="878"/>
    </row>
    <row r="242" spans="1:36" s="860" customFormat="1" ht="78.75">
      <c r="A242" s="1157"/>
      <c r="B242" s="1157"/>
      <c r="C242" s="1157"/>
      <c r="D242" s="1157"/>
      <c r="E242" s="1157">
        <v>1</v>
      </c>
      <c r="F242" s="896"/>
      <c r="G242" s="896"/>
      <c r="H242" s="885">
        <v>1</v>
      </c>
      <c r="I242" s="1157">
        <v>1</v>
      </c>
      <c r="J242" s="896"/>
      <c r="K242" s="835"/>
      <c r="L242" s="900" t="str">
        <f>mergeValue(A242)&amp;"."&amp;mergeValue(B242)&amp;"."&amp;mergeValue(C242)&amp;"."&amp;mergeValue(D242)&amp;"."&amp;mergeValue(E242)</f>
        <v>1.1.1.1.1</v>
      </c>
      <c r="M242" s="446" t="s">
        <v>7</v>
      </c>
      <c r="N242" s="537"/>
      <c r="O242" s="1160"/>
      <c r="P242" s="1161"/>
      <c r="Q242" s="1161"/>
      <c r="R242" s="1161"/>
      <c r="S242" s="1161"/>
      <c r="T242" s="1161"/>
      <c r="U242" s="1161"/>
      <c r="V242" s="1162"/>
      <c r="W242" s="1050" t="s">
        <v>688</v>
      </c>
      <c r="X242" s="878"/>
      <c r="Y242" s="699"/>
      <c r="Z242" s="699" t="str">
        <f t="shared" si="4"/>
        <v>Схема подключения теплопотребляющей установки к коллектору источника тепловой энергии</v>
      </c>
      <c r="AA242" s="699"/>
      <c r="AB242" s="699"/>
      <c r="AC242" s="699"/>
      <c r="AD242" s="878"/>
      <c r="AE242" s="878"/>
      <c r="AF242" s="878"/>
      <c r="AG242" s="878"/>
      <c r="AH242" s="878"/>
      <c r="AI242" s="878"/>
      <c r="AJ242" s="878"/>
    </row>
    <row r="243" spans="1:36" s="860" customFormat="1" ht="33.75">
      <c r="A243" s="1157"/>
      <c r="B243" s="1157"/>
      <c r="C243" s="1157"/>
      <c r="D243" s="1157"/>
      <c r="E243" s="1157"/>
      <c r="F243" s="1157">
        <v>1</v>
      </c>
      <c r="G243" s="885"/>
      <c r="H243" s="885"/>
      <c r="I243" s="1157"/>
      <c r="J243" s="1157">
        <v>1</v>
      </c>
      <c r="K243" s="836"/>
      <c r="L243" s="900" t="str">
        <f>mergeValue(A243)&amp;"."&amp;mergeValue(B243)&amp;"."&amp;mergeValue(C243)&amp;"."&amp;mergeValue(D243)&amp;"."&amp;mergeValue(E243)&amp;"."&amp;mergeValue(F243)</f>
        <v>1.1.1.1.1.1</v>
      </c>
      <c r="M243" s="447" t="s">
        <v>8</v>
      </c>
      <c r="N243" s="537"/>
      <c r="O243" s="1160"/>
      <c r="P243" s="1161"/>
      <c r="Q243" s="1161"/>
      <c r="R243" s="1161"/>
      <c r="S243" s="1161"/>
      <c r="T243" s="1161"/>
      <c r="U243" s="1161"/>
      <c r="V243" s="1162"/>
      <c r="W243" s="1050" t="s">
        <v>689</v>
      </c>
      <c r="X243" s="878"/>
      <c r="Y243" s="699"/>
      <c r="Z243" s="699" t="str">
        <f t="shared" si="4"/>
        <v>Группа потребителей</v>
      </c>
      <c r="AA243" s="699"/>
      <c r="AB243" s="699"/>
      <c r="AC243" s="699"/>
      <c r="AD243" s="878"/>
      <c r="AE243" s="878"/>
      <c r="AF243" s="878"/>
      <c r="AG243" s="878"/>
      <c r="AH243" s="878"/>
      <c r="AI243" s="878"/>
      <c r="AJ243" s="878"/>
    </row>
    <row r="244" spans="1:36" s="860" customFormat="1" ht="122.1" customHeight="1">
      <c r="A244" s="1157"/>
      <c r="B244" s="1157"/>
      <c r="C244" s="1157"/>
      <c r="D244" s="1157"/>
      <c r="E244" s="1157"/>
      <c r="F244" s="1157"/>
      <c r="G244" s="885">
        <v>1</v>
      </c>
      <c r="H244" s="885"/>
      <c r="I244" s="1157"/>
      <c r="J244" s="1157"/>
      <c r="K244" s="836">
        <v>1</v>
      </c>
      <c r="L244" s="900" t="str">
        <f>mergeValue(A244)&amp;"."&amp;mergeValue(B244)&amp;"."&amp;mergeValue(C244)&amp;"."&amp;mergeValue(D244)&amp;"."&amp;mergeValue(E244)&amp;"."&amp;mergeValue(F244)&amp;"."&amp;mergeValue(G244)</f>
        <v>1.1.1.1.1.1.1</v>
      </c>
      <c r="M244" s="938"/>
      <c r="N244" s="537"/>
      <c r="O244" s="648"/>
      <c r="P244" s="648"/>
      <c r="Q244" s="962"/>
      <c r="R244" s="1164"/>
      <c r="S244" s="1165" t="s">
        <v>80</v>
      </c>
      <c r="T244" s="1164"/>
      <c r="U244" s="1165" t="s">
        <v>80</v>
      </c>
      <c r="V244" s="648"/>
      <c r="W244" s="1175" t="s">
        <v>690</v>
      </c>
      <c r="X244" s="878" t="str">
        <f>strCheckDate(O245:V245)</f>
        <v/>
      </c>
      <c r="Y244" s="699"/>
      <c r="Z244" s="699" t="str">
        <f t="shared" si="4"/>
        <v/>
      </c>
      <c r="AA244" s="699"/>
      <c r="AB244" s="699"/>
      <c r="AC244" s="699"/>
      <c r="AD244" s="878"/>
      <c r="AE244" s="878"/>
      <c r="AF244" s="878"/>
      <c r="AG244" s="878"/>
      <c r="AH244" s="878"/>
      <c r="AI244" s="878"/>
      <c r="AJ244" s="878"/>
    </row>
    <row r="245" spans="1:36" s="860" customFormat="1" ht="11.25" customHeight="1" hidden="1">
      <c r="A245" s="1157"/>
      <c r="B245" s="1157"/>
      <c r="C245" s="1157"/>
      <c r="D245" s="1157"/>
      <c r="E245" s="1157"/>
      <c r="F245" s="1157"/>
      <c r="G245" s="885"/>
      <c r="H245" s="885"/>
      <c r="I245" s="1157"/>
      <c r="J245" s="1157"/>
      <c r="K245" s="836"/>
      <c r="L245" s="674"/>
      <c r="M245" s="537"/>
      <c r="N245" s="537"/>
      <c r="O245" s="648"/>
      <c r="P245" s="648"/>
      <c r="Q245" s="654" t="str">
        <f>R244&amp;"-"&amp;T244</f>
        <v>-</v>
      </c>
      <c r="R245" s="1164"/>
      <c r="S245" s="1165"/>
      <c r="T245" s="1164"/>
      <c r="U245" s="1165"/>
      <c r="V245" s="648"/>
      <c r="W245" s="1176"/>
      <c r="X245" s="878"/>
      <c r="Y245" s="699"/>
      <c r="Z245" s="699" t="str">
        <f t="shared" si="4"/>
        <v/>
      </c>
      <c r="AA245" s="699"/>
      <c r="AB245" s="699"/>
      <c r="AC245" s="699"/>
      <c r="AD245" s="878"/>
      <c r="AE245" s="878"/>
      <c r="AF245" s="878"/>
      <c r="AG245" s="878"/>
      <c r="AH245" s="878"/>
      <c r="AI245" s="878"/>
      <c r="AJ245" s="878"/>
    </row>
    <row r="246" spans="1:36" s="860" customFormat="1" ht="15" customHeight="1">
      <c r="A246" s="1157"/>
      <c r="B246" s="1157"/>
      <c r="C246" s="1157"/>
      <c r="D246" s="1157"/>
      <c r="E246" s="1157"/>
      <c r="F246" s="1157"/>
      <c r="G246" s="896"/>
      <c r="H246" s="885"/>
      <c r="I246" s="1157"/>
      <c r="J246" s="1157"/>
      <c r="K246" s="835"/>
      <c r="L246" s="576"/>
      <c r="M246" s="449" t="s">
        <v>23</v>
      </c>
      <c r="N246" s="876"/>
      <c r="O246" s="876"/>
      <c r="P246" s="876"/>
      <c r="Q246" s="876"/>
      <c r="R246" s="876"/>
      <c r="S246" s="876"/>
      <c r="T246" s="876"/>
      <c r="U246" s="876"/>
      <c r="V246" s="647"/>
      <c r="W246" s="1177"/>
      <c r="X246" s="878"/>
      <c r="Y246" s="699"/>
      <c r="Z246" s="699" t="str">
        <f t="shared" si="4"/>
        <v>Добавить вид теплоносителя (параметры теплоносителя)</v>
      </c>
      <c r="AA246" s="699"/>
      <c r="AB246" s="699"/>
      <c r="AC246" s="699"/>
      <c r="AD246" s="878"/>
      <c r="AE246" s="878"/>
      <c r="AF246" s="878"/>
      <c r="AG246" s="878"/>
      <c r="AH246" s="878"/>
      <c r="AI246" s="878"/>
      <c r="AJ246" s="878"/>
    </row>
    <row r="247" spans="1:36" s="860" customFormat="1" ht="15" customHeight="1">
      <c r="A247" s="1157"/>
      <c r="B247" s="1157"/>
      <c r="C247" s="1157"/>
      <c r="D247" s="1157"/>
      <c r="E247" s="1157"/>
      <c r="F247" s="896"/>
      <c r="G247" s="896"/>
      <c r="H247" s="885"/>
      <c r="I247" s="1157"/>
      <c r="J247" s="896"/>
      <c r="K247" s="835"/>
      <c r="L247" s="576"/>
      <c r="M247" s="448" t="s">
        <v>9</v>
      </c>
      <c r="N247" s="876"/>
      <c r="O247" s="876"/>
      <c r="P247" s="876"/>
      <c r="Q247" s="876"/>
      <c r="R247" s="876"/>
      <c r="S247" s="876"/>
      <c r="T247" s="876"/>
      <c r="U247" s="875"/>
      <c r="V247" s="876"/>
      <c r="W247" s="556"/>
      <c r="X247" s="878"/>
      <c r="Y247" s="699"/>
      <c r="Z247" s="699" t="str">
        <f t="shared" si="4"/>
        <v>Добавить группу потребителей</v>
      </c>
      <c r="AA247" s="699"/>
      <c r="AB247" s="699"/>
      <c r="AC247" s="699"/>
      <c r="AD247" s="878"/>
      <c r="AE247" s="878"/>
      <c r="AF247" s="878"/>
      <c r="AG247" s="878"/>
      <c r="AH247" s="878"/>
      <c r="AI247" s="878"/>
      <c r="AJ247" s="878"/>
    </row>
    <row r="248" spans="1:36" s="860" customFormat="1" ht="15" customHeight="1">
      <c r="A248" s="1157"/>
      <c r="B248" s="1157"/>
      <c r="C248" s="1157"/>
      <c r="D248" s="1157"/>
      <c r="E248" s="834"/>
      <c r="F248" s="896"/>
      <c r="G248" s="896"/>
      <c r="H248" s="896"/>
      <c r="I248" s="849"/>
      <c r="J248" s="864"/>
      <c r="K248" s="833"/>
      <c r="L248" s="576"/>
      <c r="M248" s="871" t="s">
        <v>10</v>
      </c>
      <c r="N248" s="876"/>
      <c r="O248" s="876"/>
      <c r="P248" s="876"/>
      <c r="Q248" s="876"/>
      <c r="R248" s="876"/>
      <c r="S248" s="876"/>
      <c r="T248" s="876"/>
      <c r="U248" s="875"/>
      <c r="V248" s="876"/>
      <c r="W248" s="556"/>
      <c r="X248" s="878"/>
      <c r="Y248" s="699"/>
      <c r="Z248" s="699" t="str">
        <f t="shared" si="4"/>
        <v>Добавить схему подключения</v>
      </c>
      <c r="AA248" s="699"/>
      <c r="AB248" s="699"/>
      <c r="AC248" s="699"/>
      <c r="AD248" s="878"/>
      <c r="AE248" s="878"/>
      <c r="AF248" s="878"/>
      <c r="AG248" s="878"/>
      <c r="AH248" s="878"/>
      <c r="AI248" s="878"/>
      <c r="AJ248" s="878"/>
    </row>
    <row r="249" spans="1:36" s="860" customFormat="1" ht="15" customHeight="1">
      <c r="A249" s="1157"/>
      <c r="B249" s="1157"/>
      <c r="C249" s="1157"/>
      <c r="D249" s="834"/>
      <c r="E249" s="834"/>
      <c r="F249" s="896"/>
      <c r="G249" s="896"/>
      <c r="H249" s="896"/>
      <c r="I249" s="849"/>
      <c r="J249" s="864"/>
      <c r="K249" s="833"/>
      <c r="L249" s="576"/>
      <c r="M249" s="870" t="s">
        <v>15</v>
      </c>
      <c r="N249" s="876"/>
      <c r="O249" s="876"/>
      <c r="P249" s="876"/>
      <c r="Q249" s="876"/>
      <c r="R249" s="876"/>
      <c r="S249" s="876"/>
      <c r="T249" s="876"/>
      <c r="U249" s="875"/>
      <c r="V249" s="876"/>
      <c r="W249" s="556"/>
      <c r="X249" s="878"/>
      <c r="Y249" s="699"/>
      <c r="Z249" s="699" t="str">
        <f t="shared" si="4"/>
        <v>Добавить источник тепловой энергии</v>
      </c>
      <c r="AA249" s="699"/>
      <c r="AB249" s="699"/>
      <c r="AC249" s="699"/>
      <c r="AD249" s="878"/>
      <c r="AE249" s="878"/>
      <c r="AF249" s="878"/>
      <c r="AG249" s="878"/>
      <c r="AH249" s="878"/>
      <c r="AI249" s="878"/>
      <c r="AJ249" s="878"/>
    </row>
    <row r="250" spans="1:36" s="860" customFormat="1" ht="15" customHeight="1">
      <c r="A250" s="1157"/>
      <c r="B250" s="1157"/>
      <c r="C250" s="834"/>
      <c r="D250" s="834"/>
      <c r="E250" s="834"/>
      <c r="F250" s="834"/>
      <c r="G250" s="839"/>
      <c r="H250" s="849"/>
      <c r="I250" s="837"/>
      <c r="J250" s="864"/>
      <c r="K250" s="838"/>
      <c r="L250" s="576"/>
      <c r="M250" s="869" t="s">
        <v>16</v>
      </c>
      <c r="N250" s="876"/>
      <c r="O250" s="876"/>
      <c r="P250" s="876"/>
      <c r="Q250" s="876"/>
      <c r="R250" s="876"/>
      <c r="S250" s="876"/>
      <c r="T250" s="876"/>
      <c r="U250" s="875"/>
      <c r="V250" s="876"/>
      <c r="W250" s="556"/>
      <c r="X250" s="878"/>
      <c r="Y250" s="699"/>
      <c r="Z250" s="699" t="str">
        <f t="shared" si="4"/>
        <v>Добавить наименование системы теплоснабжения</v>
      </c>
      <c r="AA250" s="699"/>
      <c r="AB250" s="699"/>
      <c r="AC250" s="699"/>
      <c r="AD250" s="878"/>
      <c r="AE250" s="878"/>
      <c r="AF250" s="878"/>
      <c r="AG250" s="878"/>
      <c r="AH250" s="878"/>
      <c r="AI250" s="878"/>
      <c r="AJ250" s="878"/>
    </row>
    <row r="251" spans="1:36" s="860" customFormat="1" ht="15" customHeight="1">
      <c r="A251" s="1157"/>
      <c r="B251" s="834"/>
      <c r="C251" s="834"/>
      <c r="D251" s="834"/>
      <c r="E251" s="834"/>
      <c r="F251" s="834"/>
      <c r="G251" s="839"/>
      <c r="H251" s="849"/>
      <c r="I251" s="849"/>
      <c r="J251" s="864"/>
      <c r="K251" s="833"/>
      <c r="L251" s="576"/>
      <c r="M251" s="618" t="s">
        <v>17</v>
      </c>
      <c r="N251" s="876"/>
      <c r="O251" s="876"/>
      <c r="P251" s="876"/>
      <c r="Q251" s="876"/>
      <c r="R251" s="876"/>
      <c r="S251" s="876"/>
      <c r="T251" s="876"/>
      <c r="U251" s="875"/>
      <c r="V251" s="876"/>
      <c r="W251" s="556"/>
      <c r="X251" s="878"/>
      <c r="Y251" s="699"/>
      <c r="Z251" s="699" t="str">
        <f t="shared" si="4"/>
        <v>Добавить территорию действия тарифа</v>
      </c>
      <c r="AA251" s="699"/>
      <c r="AB251" s="699"/>
      <c r="AC251" s="699"/>
      <c r="AD251" s="878"/>
      <c r="AE251" s="878"/>
      <c r="AF251" s="878"/>
      <c r="AG251" s="878"/>
      <c r="AH251" s="878"/>
      <c r="AI251" s="878"/>
      <c r="AJ251" s="878"/>
    </row>
    <row r="252" spans="12:34" s="859" customFormat="1" ht="15" customHeight="1">
      <c r="L252" s="384"/>
      <c r="M252" s="621" t="s">
        <v>293</v>
      </c>
      <c r="N252" s="876"/>
      <c r="O252" s="876"/>
      <c r="P252" s="876"/>
      <c r="Q252" s="876"/>
      <c r="R252" s="876"/>
      <c r="S252" s="876"/>
      <c r="T252" s="876"/>
      <c r="U252" s="875"/>
      <c r="V252" s="876"/>
      <c r="W252" s="556"/>
      <c r="X252" s="880"/>
      <c r="Y252" s="880"/>
      <c r="Z252" s="880"/>
      <c r="AA252" s="880"/>
      <c r="AB252" s="880"/>
      <c r="AC252" s="880"/>
      <c r="AD252" s="880"/>
      <c r="AE252" s="880"/>
      <c r="AF252" s="880"/>
      <c r="AG252" s="880"/>
      <c r="AH252" s="880"/>
    </row>
    <row r="253" spans="1:34" s="488" customFormat="1" ht="15" customHeight="1">
      <c r="A253" s="487"/>
      <c r="B253" s="487"/>
      <c r="C253" s="487"/>
      <c r="D253" s="487"/>
      <c r="E253" s="487"/>
      <c r="F253" s="487"/>
      <c r="G253" s="486"/>
      <c r="H253" s="487"/>
      <c r="I253" s="312"/>
      <c r="J253" s="570"/>
      <c r="K253" s="312"/>
      <c r="L253" s="489"/>
      <c r="M253" s="564"/>
      <c r="N253" s="660"/>
      <c r="O253" s="660"/>
      <c r="P253" s="660"/>
      <c r="Q253" s="660"/>
      <c r="R253" s="660"/>
      <c r="S253" s="660"/>
      <c r="T253" s="660"/>
      <c r="U253" s="568"/>
      <c r="V253" s="660"/>
      <c r="W253" s="660"/>
      <c r="X253" s="660"/>
      <c r="Y253" s="660"/>
      <c r="Z253" s="660"/>
      <c r="AA253" s="660"/>
      <c r="AB253" s="568"/>
      <c r="AC253" s="660"/>
      <c r="AD253" s="568"/>
      <c r="AE253" s="487"/>
      <c r="AF253" s="487"/>
      <c r="AG253" s="487"/>
      <c r="AH253" s="487"/>
    </row>
    <row r="254" spans="1:1" s="34" customFormat="1" ht="11.25">
      <c r="A254" s="34" t="s">
        <v>261</v>
      </c>
    </row>
    <row r="255" ht="11.25"/>
    <row r="256" spans="3:5" s="13" customFormat="1" ht="15" customHeight="1">
      <c r="C256" s="128"/>
      <c r="D256" s="87"/>
      <c r="E256" s="942"/>
    </row>
    <row r="258" spans="1:1" s="34" customFormat="1" ht="17.1" customHeight="1">
      <c r="A258" s="34" t="s">
        <v>260</v>
      </c>
    </row>
    <row r="260" spans="1:24" s="35" customFormat="1" ht="17.1" customHeight="1">
      <c r="A260" s="65"/>
      <c r="B260" s="65"/>
      <c r="C260" s="55"/>
      <c r="D260" s="113"/>
      <c r="E260" s="72">
        <v>1</v>
      </c>
      <c r="F260" s="73"/>
      <c r="G260" s="73"/>
      <c r="H260" s="73"/>
      <c r="I260" s="73"/>
      <c r="J260" s="73"/>
      <c r="K260" s="73"/>
      <c r="L260" s="73"/>
      <c r="M260" s="73"/>
      <c r="N260" s="73"/>
      <c r="O260" s="73"/>
      <c r="P260" s="73"/>
      <c r="Q260" s="73"/>
      <c r="R260" s="74"/>
      <c r="S260" s="74"/>
      <c r="T260" s="74"/>
      <c r="U260" s="75"/>
      <c r="V260" s="75"/>
      <c r="W260" s="75"/>
      <c r="X260" s="76"/>
    </row>
    <row r="262" spans="1:1" s="34" customFormat="1" ht="17.1" customHeight="1">
      <c r="A262" s="34" t="s">
        <v>261</v>
      </c>
    </row>
    <row r="263" spans="7:8" ht="17.1" customHeight="1">
      <c r="G263" s="63"/>
      <c r="H263" s="63"/>
    </row>
    <row r="264" spans="1:24" s="35" customFormat="1" ht="17.1" customHeight="1">
      <c r="A264" s="64"/>
      <c r="B264" s="57"/>
      <c r="C264" s="55"/>
      <c r="D264" s="113"/>
      <c r="E264" s="77" t="s">
        <v>88</v>
      </c>
      <c r="F264" s="73"/>
      <c r="G264" s="73"/>
      <c r="H264" s="73"/>
      <c r="I264" s="73"/>
      <c r="J264" s="74"/>
      <c r="K264" s="74"/>
      <c r="L264" s="74"/>
      <c r="M264" s="75"/>
      <c r="N264" s="75"/>
      <c r="O264" s="75"/>
      <c r="P264" s="76"/>
      <c r="Q264" s="58"/>
      <c r="R264" s="58"/>
      <c r="S264" s="58"/>
      <c r="T264" s="58"/>
      <c r="U264" s="58"/>
      <c r="V264" s="58"/>
      <c r="W264" s="58"/>
      <c r="X264" s="58"/>
    </row>
    <row r="266" spans="1:1" s="34" customFormat="1" ht="17.1" customHeight="1">
      <c r="A266" s="34" t="s">
        <v>262</v>
      </c>
    </row>
    <row r="267" spans="7:8" ht="17.1" customHeight="1">
      <c r="G267" s="63"/>
      <c r="H267" s="63"/>
    </row>
    <row r="268" spans="1:24" s="35" customFormat="1" ht="17.1" customHeight="1">
      <c r="A268" s="64"/>
      <c r="B268" s="57"/>
      <c r="C268" s="55"/>
      <c r="D268" s="113"/>
      <c r="E268" s="77" t="s">
        <v>88</v>
      </c>
      <c r="F268" s="73"/>
      <c r="G268" s="73"/>
      <c r="H268" s="73"/>
      <c r="I268" s="73"/>
      <c r="J268" s="74"/>
      <c r="K268" s="74"/>
      <c r="L268" s="74"/>
      <c r="M268" s="75"/>
      <c r="N268" s="75"/>
      <c r="O268" s="75"/>
      <c r="P268" s="76"/>
      <c r="Q268" s="58"/>
      <c r="R268" s="58"/>
      <c r="S268" s="58"/>
      <c r="T268" s="58"/>
      <c r="U268" s="58"/>
      <c r="V268" s="58"/>
      <c r="W268" s="58"/>
      <c r="X268" s="58"/>
    </row>
    <row r="270" spans="1:3" s="34" customFormat="1" ht="17.1" customHeight="1">
      <c r="A270" s="34" t="s">
        <v>289</v>
      </c>
      <c r="B270" s="34" t="s">
        <v>290</v>
      </c>
      <c r="C270" s="34" t="s">
        <v>291</v>
      </c>
    </row>
    <row r="272" spans="1:9" s="22" customFormat="1" ht="20.1" customHeight="1">
      <c r="A272" s="60"/>
      <c r="B272" s="59"/>
      <c r="C272" s="19"/>
      <c r="D272" s="20"/>
      <c r="F272" s="37" t="s">
        <v>77</v>
      </c>
      <c r="G272" s="26"/>
      <c r="I272" s="51"/>
    </row>
    <row r="273" spans="1:9" s="22" customFormat="1" ht="22.5">
      <c r="A273" s="60"/>
      <c r="B273" s="61"/>
      <c r="C273" s="19"/>
      <c r="D273" s="32"/>
      <c r="E273" s="31" t="s">
        <v>73</v>
      </c>
      <c r="F273" s="33"/>
      <c r="G273" s="26"/>
      <c r="I273" s="51"/>
    </row>
    <row r="274" spans="1:9" s="22" customFormat="1" ht="19.5">
      <c r="A274" s="60"/>
      <c r="B274" s="61"/>
      <c r="C274" s="19"/>
      <c r="D274" s="32"/>
      <c r="E274" s="31" t="s">
        <v>74</v>
      </c>
      <c r="F274" s="33"/>
      <c r="G274" s="26"/>
      <c r="I274" s="51"/>
    </row>
    <row r="275" spans="1:9" s="22" customFormat="1" ht="13.5" customHeight="1">
      <c r="A275" s="59"/>
      <c r="B275" s="59"/>
      <c r="C275" s="19"/>
      <c r="D275" s="23"/>
      <c r="E275" s="24"/>
      <c r="F275" s="36"/>
      <c r="G275" s="20"/>
      <c r="I275" s="51"/>
    </row>
    <row r="276" spans="1:9" s="22" customFormat="1" ht="20.1" customHeight="1">
      <c r="A276" s="60"/>
      <c r="B276" s="59"/>
      <c r="C276" s="19"/>
      <c r="D276" s="20"/>
      <c r="F276" s="37" t="s">
        <v>167</v>
      </c>
      <c r="G276" s="26"/>
      <c r="I276" s="51"/>
    </row>
    <row r="277" spans="1:9" s="22" customFormat="1" ht="22.5">
      <c r="A277" s="60"/>
      <c r="B277" s="61"/>
      <c r="C277" s="19"/>
      <c r="D277" s="32"/>
      <c r="E277" s="38" t="s">
        <v>83</v>
      </c>
      <c r="F277" s="33"/>
      <c r="G277" s="26"/>
      <c r="I277" s="51"/>
    </row>
    <row r="278" spans="1:9" s="22" customFormat="1" ht="22.5">
      <c r="A278" s="60"/>
      <c r="B278" s="61"/>
      <c r="C278" s="19"/>
      <c r="D278" s="32"/>
      <c r="E278" s="38" t="s">
        <v>166</v>
      </c>
      <c r="F278" s="33"/>
      <c r="G278" s="26"/>
      <c r="I278" s="51"/>
    </row>
    <row r="279" spans="1:9" s="22" customFormat="1" ht="13.5" customHeight="1">
      <c r="A279" s="59"/>
      <c r="B279" s="59"/>
      <c r="C279" s="19"/>
      <c r="D279" s="23"/>
      <c r="E279" s="24"/>
      <c r="F279" s="36"/>
      <c r="G279" s="20"/>
      <c r="I279" s="51"/>
    </row>
    <row r="280" spans="1:9" s="22" customFormat="1" ht="20.1" customHeight="1">
      <c r="A280" s="60"/>
      <c r="B280" s="59"/>
      <c r="C280" s="19"/>
      <c r="D280" s="20"/>
      <c r="F280" s="37" t="s">
        <v>168</v>
      </c>
      <c r="G280" s="26"/>
      <c r="I280" s="51"/>
    </row>
    <row r="281" spans="1:9" s="22" customFormat="1" ht="22.5">
      <c r="A281" s="60"/>
      <c r="B281" s="61"/>
      <c r="C281" s="19"/>
      <c r="D281" s="32"/>
      <c r="E281" s="38" t="s">
        <v>83</v>
      </c>
      <c r="F281" s="33"/>
      <c r="G281" s="26"/>
      <c r="I281" s="51"/>
    </row>
    <row r="282" spans="1:9" s="22" customFormat="1" ht="22.5">
      <c r="A282" s="60"/>
      <c r="B282" s="61"/>
      <c r="C282" s="19"/>
      <c r="D282" s="32"/>
      <c r="E282" s="38" t="s">
        <v>166</v>
      </c>
      <c r="F282" s="33"/>
      <c r="G282" s="26"/>
      <c r="I282" s="51"/>
    </row>
    <row r="283" spans="1:9" s="22" customFormat="1" ht="13.5" customHeight="1">
      <c r="A283" s="59"/>
      <c r="B283" s="59"/>
      <c r="C283" s="19"/>
      <c r="D283" s="23"/>
      <c r="E283" s="24"/>
      <c r="F283" s="36"/>
      <c r="G283" s="20"/>
      <c r="I283" s="51"/>
    </row>
    <row r="284" spans="1:9" s="22" customFormat="1" ht="20.1" customHeight="1">
      <c r="A284" s="60"/>
      <c r="B284" s="59"/>
      <c r="C284" s="19"/>
      <c r="D284" s="20"/>
      <c r="F284" s="37" t="s">
        <v>169</v>
      </c>
      <c r="G284" s="26"/>
      <c r="I284" s="51"/>
    </row>
    <row r="285" spans="1:9" s="22" customFormat="1" ht="22.5">
      <c r="A285" s="60"/>
      <c r="B285" s="61"/>
      <c r="C285" s="19"/>
      <c r="D285" s="32"/>
      <c r="E285" s="31" t="s">
        <v>83</v>
      </c>
      <c r="F285" s="33"/>
      <c r="G285" s="26"/>
      <c r="I285" s="51"/>
    </row>
    <row r="286" spans="1:9" s="22" customFormat="1" ht="19.5">
      <c r="A286" s="60"/>
      <c r="B286" s="61"/>
      <c r="C286" s="19"/>
      <c r="D286" s="32"/>
      <c r="E286" s="31" t="s">
        <v>84</v>
      </c>
      <c r="F286" s="33"/>
      <c r="G286" s="26"/>
      <c r="I286" s="51"/>
    </row>
    <row r="287" spans="1:9" s="22" customFormat="1" ht="22.5">
      <c r="A287" s="60"/>
      <c r="B287" s="61"/>
      <c r="C287" s="19"/>
      <c r="D287" s="32"/>
      <c r="E287" s="38" t="s">
        <v>166</v>
      </c>
      <c r="F287" s="33"/>
      <c r="G287" s="26"/>
      <c r="I287" s="51"/>
    </row>
    <row r="288" spans="1:9" s="22" customFormat="1" ht="19.5">
      <c r="A288" s="60"/>
      <c r="B288" s="61"/>
      <c r="C288" s="19"/>
      <c r="D288" s="32"/>
      <c r="E288" s="31" t="s">
        <v>85</v>
      </c>
      <c r="F288" s="33"/>
      <c r="G288" s="26"/>
      <c r="I288" s="51"/>
    </row>
    <row r="290" spans="1:1" s="34" customFormat="1" ht="17.1" customHeight="1">
      <c r="A290" s="34" t="s">
        <v>310</v>
      </c>
    </row>
    <row r="292" spans="1:13" s="90" customFormat="1" ht="14.25">
      <c r="A292" s="146" t="s">
        <v>48</v>
      </c>
      <c r="B292" s="98" t="s">
        <v>238</v>
      </c>
      <c r="C292" s="99"/>
      <c r="D292" s="101"/>
      <c r="E292" s="343"/>
      <c r="F292" s="955"/>
      <c r="G292" s="955"/>
      <c r="H292" s="955"/>
      <c r="I292" s="960"/>
      <c r="J292" s="235"/>
      <c r="K292" s="236"/>
      <c r="M292" s="344" t="str">
        <f>IF(ISERROR(INDEX(kind_of_nameforms,MATCH(E292,kind_of_forms,0),1)),"",INDEX(kind_of_nameforms,MATCH(E292,kind_of_forms,0),1))</f>
        <v/>
      </c>
    </row>
    <row r="295" spans="1:23" s="195" customFormat="1" ht="15">
      <c r="A295" s="34" t="s">
        <v>379</v>
      </c>
      <c r="B295" s="34"/>
      <c r="C295" s="34"/>
      <c r="D295" s="34"/>
      <c r="E295" s="34"/>
      <c r="F295" s="34"/>
      <c r="G295" s="34"/>
      <c r="H295" s="34"/>
      <c r="I295" s="34"/>
      <c r="J295" s="34"/>
      <c r="K295" s="34"/>
      <c r="L295" s="34"/>
      <c r="M295" s="34"/>
      <c r="N295" s="34"/>
      <c r="O295" s="34"/>
      <c r="P295" s="34"/>
      <c r="Q295" s="34"/>
      <c r="R295" s="34"/>
      <c r="S295" s="34"/>
      <c r="T295" s="34"/>
      <c r="U295" s="194"/>
      <c r="V295" s="34"/>
      <c r="W295" s="34"/>
    </row>
    <row r="296" spans="4:21" s="195" customFormat="1" ht="15">
      <c r="D296" s="272"/>
      <c r="E296" s="272"/>
      <c r="F296" s="272"/>
      <c r="G296" s="272"/>
      <c r="H296" s="272"/>
      <c r="I296" s="272"/>
      <c r="J296" s="272"/>
      <c r="K296" s="272"/>
      <c r="L296" s="272"/>
      <c r="U296" s="196"/>
    </row>
    <row r="297" spans="1:83" s="198" customFormat="1" ht="15" customHeight="1">
      <c r="A297" s="58"/>
      <c r="B297" s="147" t="s">
        <v>380</v>
      </c>
      <c r="C297" s="1268"/>
      <c r="D297" s="1118">
        <v>1</v>
      </c>
      <c r="E297" s="1159"/>
      <c r="F297" s="269"/>
      <c r="G297" s="149">
        <v>0</v>
      </c>
      <c r="H297" s="271"/>
      <c r="I297" s="191"/>
      <c r="J297" s="302" t="s">
        <v>473</v>
      </c>
      <c r="K297" s="117"/>
      <c r="L297" s="199"/>
      <c r="M297" s="170">
        <f>mergeValue(H297)</f>
        <v>0</v>
      </c>
      <c r="N297" s="161"/>
      <c r="O297" s="161"/>
      <c r="P297" s="170" t="str">
        <f>IF(ISERROR(MATCH(Q297,MODesc,0)),"n","y")</f>
        <v>n</v>
      </c>
      <c r="Q297" s="161"/>
      <c r="R297" s="170" t="str">
        <f>K297&amp;"("&amp;L297&amp;")"</f>
        <v>()</v>
      </c>
      <c r="S297" s="147"/>
      <c r="T297" s="147"/>
      <c r="U297" s="189"/>
      <c r="V297" s="147"/>
      <c r="W297" s="147"/>
      <c r="X297" s="147"/>
      <c r="Y297" s="197"/>
      <c r="Z297" s="197"/>
      <c r="AA297" s="185"/>
      <c r="AB297" s="185"/>
      <c r="AC297" s="185"/>
      <c r="AD297" s="185"/>
      <c r="AE297" s="185"/>
      <c r="AF297" s="185"/>
      <c r="AG297" s="185"/>
      <c r="AH297" s="185"/>
      <c r="AI297" s="185"/>
      <c r="AJ297" s="185"/>
      <c r="AK297" s="185"/>
      <c r="AL297" s="185"/>
      <c r="AM297" s="185"/>
      <c r="AN297" s="185"/>
      <c r="AO297" s="185"/>
      <c r="AP297" s="185"/>
      <c r="AQ297" s="185"/>
      <c r="AR297" s="185"/>
      <c r="AS297" s="185"/>
      <c r="AT297" s="185"/>
      <c r="AU297" s="185"/>
      <c r="AV297" s="185"/>
      <c r="AW297" s="185"/>
      <c r="AX297" s="185"/>
      <c r="AY297" s="185"/>
      <c r="AZ297" s="185"/>
      <c r="BA297" s="185"/>
      <c r="BB297" s="185"/>
      <c r="BC297" s="185"/>
      <c r="BD297" s="185"/>
      <c r="BE297" s="185"/>
      <c r="BF297" s="185"/>
      <c r="BG297" s="185"/>
      <c r="BH297" s="185"/>
      <c r="BI297" s="185"/>
      <c r="BJ297" s="185"/>
      <c r="BK297" s="185"/>
      <c r="BL297" s="185"/>
      <c r="BM297" s="185"/>
      <c r="BN297" s="185"/>
      <c r="BO297" s="185"/>
      <c r="BP297" s="185"/>
      <c r="BQ297" s="185"/>
      <c r="BR297" s="185"/>
      <c r="BS297" s="185"/>
      <c r="BT297" s="185"/>
      <c r="BU297" s="185"/>
      <c r="BV297" s="197"/>
      <c r="BW297" s="197"/>
      <c r="BX297" s="197"/>
      <c r="BY297" s="197"/>
      <c r="BZ297" s="197"/>
      <c r="CA297" s="197"/>
      <c r="CB297" s="197"/>
      <c r="CC297" s="197"/>
      <c r="CD297" s="197"/>
      <c r="CE297" s="197"/>
    </row>
    <row r="298" spans="1:83" s="198" customFormat="1" ht="15" customHeight="1">
      <c r="A298" s="58"/>
      <c r="B298" s="58"/>
      <c r="C298" s="1268"/>
      <c r="D298" s="1118"/>
      <c r="E298" s="1159"/>
      <c r="F298" s="191"/>
      <c r="G298" s="192"/>
      <c r="H298" s="117" t="s">
        <v>378</v>
      </c>
      <c r="I298" s="192"/>
      <c r="J298" s="192"/>
      <c r="K298" s="200"/>
      <c r="L298" s="199"/>
      <c r="M298" s="161"/>
      <c r="N298" s="161"/>
      <c r="O298" s="161"/>
      <c r="P298" s="161"/>
      <c r="Q298" s="170"/>
      <c r="R298" s="161"/>
      <c r="S298" s="147"/>
      <c r="T298" s="147"/>
      <c r="U298" s="189"/>
      <c r="V298" s="147"/>
      <c r="W298" s="147"/>
      <c r="X298" s="147"/>
      <c r="Y298" s="197"/>
      <c r="Z298" s="197"/>
      <c r="AA298" s="185"/>
      <c r="AB298" s="185"/>
      <c r="AC298" s="185"/>
      <c r="AD298" s="185"/>
      <c r="AE298" s="185"/>
      <c r="AF298" s="185"/>
      <c r="AG298" s="185"/>
      <c r="AH298" s="185"/>
      <c r="AI298" s="185"/>
      <c r="AJ298" s="185"/>
      <c r="AK298" s="185"/>
      <c r="AL298" s="185"/>
      <c r="AM298" s="185"/>
      <c r="AN298" s="185"/>
      <c r="AO298" s="185"/>
      <c r="AP298" s="185"/>
      <c r="AQ298" s="185"/>
      <c r="AR298" s="185"/>
      <c r="AS298" s="185"/>
      <c r="AT298" s="185"/>
      <c r="AU298" s="185"/>
      <c r="AV298" s="185"/>
      <c r="AW298" s="185"/>
      <c r="AX298" s="185"/>
      <c r="AY298" s="185"/>
      <c r="AZ298" s="185"/>
      <c r="BA298" s="185"/>
      <c r="BB298" s="185"/>
      <c r="BC298" s="185"/>
      <c r="BD298" s="185"/>
      <c r="BE298" s="185"/>
      <c r="BF298" s="185"/>
      <c r="BG298" s="185"/>
      <c r="BH298" s="185"/>
      <c r="BI298" s="185"/>
      <c r="BJ298" s="185"/>
      <c r="BK298" s="185"/>
      <c r="BL298" s="185"/>
      <c r="BM298" s="185"/>
      <c r="BN298" s="185"/>
      <c r="BO298" s="185"/>
      <c r="BP298" s="185"/>
      <c r="BQ298" s="185"/>
      <c r="BR298" s="185"/>
      <c r="BS298" s="185"/>
      <c r="BT298" s="185"/>
      <c r="BU298" s="185"/>
      <c r="BV298" s="197"/>
      <c r="BW298" s="197"/>
      <c r="BX298" s="197"/>
      <c r="BY298" s="197"/>
      <c r="BZ298" s="197"/>
      <c r="CA298" s="197"/>
      <c r="CB298" s="197"/>
      <c r="CC298" s="197"/>
      <c r="CD298" s="197"/>
      <c r="CE298" s="197"/>
    </row>
    <row r="299" spans="17:21" s="195" customFormat="1" ht="15">
      <c r="Q299" s="201"/>
      <c r="U299" s="196"/>
    </row>
    <row r="300" spans="1:23" s="195" customFormat="1" ht="15">
      <c r="A300" s="34" t="s">
        <v>381</v>
      </c>
      <c r="B300" s="34"/>
      <c r="C300" s="34"/>
      <c r="D300" s="34"/>
      <c r="E300" s="34"/>
      <c r="F300" s="34"/>
      <c r="G300" s="34"/>
      <c r="H300" s="34"/>
      <c r="I300" s="34"/>
      <c r="J300" s="34"/>
      <c r="K300" s="34"/>
      <c r="L300" s="34"/>
      <c r="M300" s="34"/>
      <c r="N300" s="34"/>
      <c r="O300" s="34"/>
      <c r="P300" s="34"/>
      <c r="Q300" s="202"/>
      <c r="R300" s="34"/>
      <c r="S300" s="34"/>
      <c r="T300" s="34"/>
      <c r="U300" s="194"/>
      <c r="V300" s="34"/>
      <c r="W300" s="34"/>
    </row>
    <row r="301" spans="6:21" s="195" customFormat="1" ht="15">
      <c r="F301" s="272"/>
      <c r="G301" s="272"/>
      <c r="H301" s="272"/>
      <c r="I301" s="272"/>
      <c r="J301" s="272"/>
      <c r="K301" s="272"/>
      <c r="L301" s="272"/>
      <c r="Q301" s="201"/>
      <c r="U301" s="196"/>
    </row>
    <row r="302" spans="1:83" s="198" customFormat="1" ht="15" customHeight="1">
      <c r="A302" s="58"/>
      <c r="B302" s="147" t="s">
        <v>380</v>
      </c>
      <c r="C302" s="1269"/>
      <c r="D302" s="190"/>
      <c r="E302" s="346"/>
      <c r="F302" s="1270"/>
      <c r="G302" s="1118">
        <v>0</v>
      </c>
      <c r="H302" s="1116"/>
      <c r="I302" s="191"/>
      <c r="J302" s="302" t="s">
        <v>473</v>
      </c>
      <c r="K302" s="117"/>
      <c r="L302" s="199"/>
      <c r="M302" s="170">
        <f>mergeValue(H302)</f>
        <v>0</v>
      </c>
      <c r="N302" s="161"/>
      <c r="O302" s="161"/>
      <c r="P302" s="161"/>
      <c r="Q302" s="161"/>
      <c r="R302" s="170" t="str">
        <f>K302&amp;"("&amp;L302&amp;")"</f>
        <v>()</v>
      </c>
      <c r="S302" s="147"/>
      <c r="T302" s="147"/>
      <c r="U302" s="189"/>
      <c r="V302" s="147"/>
      <c r="W302" s="147"/>
      <c r="X302" s="147"/>
      <c r="Y302" s="197"/>
      <c r="Z302" s="197"/>
      <c r="AA302" s="185"/>
      <c r="AB302" s="185"/>
      <c r="AC302" s="185"/>
      <c r="AD302" s="185"/>
      <c r="AE302" s="185"/>
      <c r="AF302" s="185"/>
      <c r="AG302" s="185"/>
      <c r="AH302" s="185"/>
      <c r="AI302" s="185"/>
      <c r="AJ302" s="185"/>
      <c r="AK302" s="185"/>
      <c r="AL302" s="185"/>
      <c r="AM302" s="185"/>
      <c r="AN302" s="185"/>
      <c r="AO302" s="185"/>
      <c r="AP302" s="185"/>
      <c r="AQ302" s="185"/>
      <c r="AR302" s="185"/>
      <c r="AS302" s="185"/>
      <c r="AT302" s="185"/>
      <c r="AU302" s="185"/>
      <c r="AV302" s="185"/>
      <c r="AW302" s="185"/>
      <c r="AX302" s="185"/>
      <c r="AY302" s="185"/>
      <c r="AZ302" s="185"/>
      <c r="BA302" s="185"/>
      <c r="BB302" s="185"/>
      <c r="BC302" s="185"/>
      <c r="BD302" s="185"/>
      <c r="BE302" s="185"/>
      <c r="BF302" s="185"/>
      <c r="BG302" s="185"/>
      <c r="BH302" s="185"/>
      <c r="BI302" s="185"/>
      <c r="BJ302" s="185"/>
      <c r="BK302" s="185"/>
      <c r="BL302" s="185"/>
      <c r="BM302" s="185"/>
      <c r="BN302" s="185"/>
      <c r="BO302" s="185"/>
      <c r="BP302" s="185"/>
      <c r="BQ302" s="185"/>
      <c r="BR302" s="185"/>
      <c r="BS302" s="185"/>
      <c r="BT302" s="185"/>
      <c r="BU302" s="185"/>
      <c r="BV302" s="197"/>
      <c r="BW302" s="197"/>
      <c r="BX302" s="197"/>
      <c r="BY302" s="197"/>
      <c r="BZ302" s="197"/>
      <c r="CA302" s="197"/>
      <c r="CB302" s="197"/>
      <c r="CC302" s="197"/>
      <c r="CD302" s="197"/>
      <c r="CE302" s="197"/>
    </row>
    <row r="303" spans="1:83" s="198" customFormat="1" ht="15" customHeight="1">
      <c r="A303" s="58"/>
      <c r="B303" s="58"/>
      <c r="C303" s="1269"/>
      <c r="D303" s="190"/>
      <c r="E303" s="346"/>
      <c r="F303" s="1270"/>
      <c r="G303" s="1118"/>
      <c r="H303" s="1116"/>
      <c r="I303" s="192"/>
      <c r="J303" s="192"/>
      <c r="K303" s="117" t="s">
        <v>3</v>
      </c>
      <c r="L303" s="199"/>
      <c r="M303" s="161"/>
      <c r="N303" s="161"/>
      <c r="O303" s="161"/>
      <c r="P303" s="161"/>
      <c r="Q303" s="170"/>
      <c r="R303" s="161"/>
      <c r="S303" s="147"/>
      <c r="T303" s="147"/>
      <c r="U303" s="189"/>
      <c r="V303" s="147"/>
      <c r="W303" s="147"/>
      <c r="X303" s="147"/>
      <c r="Y303" s="197"/>
      <c r="Z303" s="197"/>
      <c r="AA303" s="185"/>
      <c r="AB303" s="185"/>
      <c r="AC303" s="185"/>
      <c r="AD303" s="185"/>
      <c r="AE303" s="185"/>
      <c r="AF303" s="185"/>
      <c r="AG303" s="185"/>
      <c r="AH303" s="185"/>
      <c r="AI303" s="185"/>
      <c r="AJ303" s="185"/>
      <c r="AK303" s="185"/>
      <c r="AL303" s="185"/>
      <c r="AM303" s="185"/>
      <c r="AN303" s="185"/>
      <c r="AO303" s="185"/>
      <c r="AP303" s="185"/>
      <c r="AQ303" s="185"/>
      <c r="AR303" s="185"/>
      <c r="AS303" s="185"/>
      <c r="AT303" s="185"/>
      <c r="AU303" s="185"/>
      <c r="AV303" s="185"/>
      <c r="AW303" s="185"/>
      <c r="AX303" s="185"/>
      <c r="AY303" s="185"/>
      <c r="AZ303" s="185"/>
      <c r="BA303" s="185"/>
      <c r="BB303" s="185"/>
      <c r="BC303" s="185"/>
      <c r="BD303" s="185"/>
      <c r="BE303" s="185"/>
      <c r="BF303" s="185"/>
      <c r="BG303" s="185"/>
      <c r="BH303" s="185"/>
      <c r="BI303" s="185"/>
      <c r="BJ303" s="185"/>
      <c r="BK303" s="185"/>
      <c r="BL303" s="185"/>
      <c r="BM303" s="185"/>
      <c r="BN303" s="185"/>
      <c r="BO303" s="185"/>
      <c r="BP303" s="185"/>
      <c r="BQ303" s="185"/>
      <c r="BR303" s="185"/>
      <c r="BS303" s="185"/>
      <c r="BT303" s="185"/>
      <c r="BU303" s="185"/>
      <c r="BV303" s="197"/>
      <c r="BW303" s="197"/>
      <c r="BX303" s="197"/>
      <c r="BY303" s="197"/>
      <c r="BZ303" s="197"/>
      <c r="CA303" s="197"/>
      <c r="CB303" s="197"/>
      <c r="CC303" s="197"/>
      <c r="CD303" s="197"/>
      <c r="CE303" s="197"/>
    </row>
    <row r="304" spans="17:21" s="195" customFormat="1" ht="15">
      <c r="Q304" s="201"/>
      <c r="U304" s="196"/>
    </row>
    <row r="305" spans="1:23" s="195" customFormat="1" ht="15">
      <c r="A305" s="34" t="s">
        <v>382</v>
      </c>
      <c r="B305" s="34"/>
      <c r="C305" s="34"/>
      <c r="D305" s="34"/>
      <c r="E305" s="34"/>
      <c r="F305" s="34"/>
      <c r="G305" s="34"/>
      <c r="H305" s="34"/>
      <c r="I305" s="34"/>
      <c r="J305" s="34"/>
      <c r="K305" s="34"/>
      <c r="L305" s="34"/>
      <c r="M305" s="34"/>
      <c r="N305" s="34"/>
      <c r="O305" s="34"/>
      <c r="P305" s="34"/>
      <c r="Q305" s="202"/>
      <c r="R305" s="34"/>
      <c r="S305" s="34"/>
      <c r="T305" s="34"/>
      <c r="U305" s="194"/>
      <c r="V305" s="34"/>
      <c r="W305" s="34"/>
    </row>
    <row r="306" spans="17:21" s="195" customFormat="1" ht="15">
      <c r="Q306" s="201"/>
      <c r="U306" s="196"/>
    </row>
    <row r="307" spans="1:83" s="198" customFormat="1" ht="15" customHeight="1">
      <c r="A307" s="58"/>
      <c r="B307" s="147" t="s">
        <v>380</v>
      </c>
      <c r="C307" s="304"/>
      <c r="D307" s="195"/>
      <c r="E307" s="347"/>
      <c r="F307" s="195"/>
      <c r="G307" s="195"/>
      <c r="H307" s="195"/>
      <c r="I307" s="179"/>
      <c r="J307" s="149">
        <v>0</v>
      </c>
      <c r="K307" s="303"/>
      <c r="L307" s="188"/>
      <c r="M307" s="170">
        <f>mergeValue(H307)</f>
        <v>0</v>
      </c>
      <c r="N307" s="161"/>
      <c r="O307" s="161"/>
      <c r="P307" s="161"/>
      <c r="Q307" s="161"/>
      <c r="R307" s="170" t="str">
        <f>K307&amp;" ("&amp;L307&amp;")"</f>
        <v xml:space="preserve"> ()</v>
      </c>
      <c r="S307" s="147"/>
      <c r="T307" s="147"/>
      <c r="U307" s="189"/>
      <c r="V307" s="147"/>
      <c r="W307" s="147"/>
      <c r="X307" s="147"/>
      <c r="Y307" s="197"/>
      <c r="Z307" s="197"/>
      <c r="AA307" s="185"/>
      <c r="AB307" s="185"/>
      <c r="AC307" s="185"/>
      <c r="AD307" s="185"/>
      <c r="AE307" s="185"/>
      <c r="AF307" s="185"/>
      <c r="AG307" s="185"/>
      <c r="AH307" s="185"/>
      <c r="AI307" s="185"/>
      <c r="AJ307" s="185"/>
      <c r="AK307" s="185"/>
      <c r="AL307" s="185"/>
      <c r="AM307" s="185"/>
      <c r="AN307" s="185"/>
      <c r="AO307" s="185"/>
      <c r="AP307" s="185"/>
      <c r="AQ307" s="185"/>
      <c r="AR307" s="185"/>
      <c r="AS307" s="185"/>
      <c r="AT307" s="185"/>
      <c r="AU307" s="185"/>
      <c r="AV307" s="185"/>
      <c r="AW307" s="185"/>
      <c r="AX307" s="185"/>
      <c r="AY307" s="185"/>
      <c r="AZ307" s="185"/>
      <c r="BA307" s="185"/>
      <c r="BB307" s="185"/>
      <c r="BC307" s="185"/>
      <c r="BD307" s="185"/>
      <c r="BE307" s="185"/>
      <c r="BF307" s="185"/>
      <c r="BG307" s="185"/>
      <c r="BH307" s="185"/>
      <c r="BI307" s="185"/>
      <c r="BJ307" s="185"/>
      <c r="BK307" s="185"/>
      <c r="BL307" s="185"/>
      <c r="BM307" s="185"/>
      <c r="BN307" s="185"/>
      <c r="BO307" s="185"/>
      <c r="BP307" s="185"/>
      <c r="BQ307" s="185"/>
      <c r="BR307" s="185"/>
      <c r="BS307" s="185"/>
      <c r="BT307" s="185"/>
      <c r="BU307" s="185"/>
      <c r="BV307" s="197"/>
      <c r="BW307" s="197"/>
      <c r="BX307" s="197"/>
      <c r="BY307" s="197"/>
      <c r="BZ307" s="197"/>
      <c r="CA307" s="197"/>
      <c r="CB307" s="197"/>
      <c r="CC307" s="197"/>
      <c r="CD307" s="197"/>
      <c r="CE307" s="197"/>
    </row>
    <row r="309" ht="11.25"/>
    <row r="310" spans="1:1" s="34" customFormat="1" ht="11.25">
      <c r="A310" s="34" t="s">
        <v>421</v>
      </c>
    </row>
    <row r="311" ht="11.25"/>
    <row r="312" spans="1:10" s="35" customFormat="1" ht="20.1" customHeight="1">
      <c r="A312" s="64"/>
      <c r="B312" s="147"/>
      <c r="C312" s="55"/>
      <c r="D312" s="148"/>
      <c r="E312" s="221"/>
      <c r="F312" s="219"/>
      <c r="G312" s="222"/>
      <c r="I312" s="170"/>
      <c r="J312" s="170"/>
    </row>
    <row r="313" ht="11.25"/>
    <row r="314" ht="11.25"/>
    <row r="315" spans="1:1" s="34" customFormat="1" ht="11.25">
      <c r="A315" s="34" t="s">
        <v>427</v>
      </c>
    </row>
    <row r="316" ht="11.25"/>
    <row r="317" spans="1:12" s="35" customFormat="1" ht="20.1" customHeight="1">
      <c r="A317" s="218"/>
      <c r="B317" s="147"/>
      <c r="C317" s="55"/>
      <c r="D317" s="148"/>
      <c r="E317" s="224"/>
      <c r="F317" s="223" t="s">
        <v>426</v>
      </c>
      <c r="G317" s="223" t="s">
        <v>426</v>
      </c>
      <c r="H317" s="235"/>
      <c r="I317" s="170"/>
      <c r="K317" s="170"/>
      <c r="L317" s="170"/>
    </row>
    <row r="318" ht="11.25"/>
    <row r="319" ht="11.25"/>
    <row r="320" spans="1:1" s="34" customFormat="1" ht="11.25">
      <c r="A320" s="34" t="s">
        <v>428</v>
      </c>
    </row>
    <row r="321" ht="11.25"/>
    <row r="322" spans="1:12" s="35" customFormat="1" ht="20.1" customHeight="1">
      <c r="A322" s="218"/>
      <c r="B322" s="147"/>
      <c r="C322" s="55"/>
      <c r="D322" s="148"/>
      <c r="E322" s="224"/>
      <c r="F322" s="223" t="s">
        <v>426</v>
      </c>
      <c r="G322" s="316"/>
      <c r="H322" s="223" t="s">
        <v>426</v>
      </c>
      <c r="I322" s="170"/>
      <c r="K322" s="170"/>
      <c r="L322" s="170"/>
    </row>
    <row r="323" ht="11.25"/>
    <row r="324" ht="11.25"/>
    <row r="325" spans="1:1" s="34" customFormat="1" ht="11.25">
      <c r="A325" s="34" t="s">
        <v>429</v>
      </c>
    </row>
    <row r="326" ht="11.25"/>
    <row r="327" spans="1:12" s="35" customFormat="1" ht="20.1" customHeight="1">
      <c r="A327" s="218"/>
      <c r="B327" s="147"/>
      <c r="C327" s="55"/>
      <c r="D327" s="148"/>
      <c r="E327" s="225">
        <f>E326</f>
        <v>0</v>
      </c>
      <c r="F327" s="223" t="s">
        <v>426</v>
      </c>
      <c r="G327" s="316"/>
      <c r="H327" s="223" t="s">
        <v>426</v>
      </c>
      <c r="I327" s="170"/>
      <c r="K327" s="170"/>
      <c r="L327" s="170"/>
    </row>
    <row r="328" spans="1:12" s="35" customFormat="1" ht="14.25">
      <c r="A328" s="218"/>
      <c r="B328" s="147"/>
      <c r="C328" s="55"/>
      <c r="D328" s="67"/>
      <c r="E328" s="226"/>
      <c r="F328" s="227"/>
      <c r="G328"/>
      <c r="H328" s="227"/>
      <c r="I328" s="170"/>
      <c r="K328" s="170"/>
      <c r="L328" s="170"/>
    </row>
    <row r="330" spans="1:1" s="34" customFormat="1" ht="11.25">
      <c r="A330" s="34" t="s">
        <v>430</v>
      </c>
    </row>
    <row r="331" ht="11.25"/>
    <row r="332" spans="1:12" s="35" customFormat="1" ht="20.1" customHeight="1">
      <c r="A332" s="218"/>
      <c r="B332" s="147"/>
      <c r="C332" s="55"/>
      <c r="D332" s="148"/>
      <c r="E332" s="225">
        <f>E331</f>
        <v>0</v>
      </c>
      <c r="F332" s="223" t="s">
        <v>426</v>
      </c>
      <c r="G332" s="228"/>
      <c r="H332" s="223" t="s">
        <v>426</v>
      </c>
      <c r="I332" s="170"/>
      <c r="K332" s="170"/>
      <c r="L332" s="170"/>
    </row>
    <row r="335" spans="1:1" s="34" customFormat="1" ht="17.1" customHeight="1">
      <c r="A335" s="34" t="s">
        <v>461</v>
      </c>
    </row>
    <row r="337" spans="1:20" s="150" customFormat="1" ht="409.5">
      <c r="A337" s="1155">
        <v>1</v>
      </c>
      <c r="B337" s="172"/>
      <c r="C337" s="172"/>
      <c r="D337" s="172"/>
      <c r="F337" s="254" t="str">
        <f>"2."&amp;mergeValue(A337)</f>
        <v>2.1</v>
      </c>
      <c r="G337" s="317" t="s">
        <v>450</v>
      </c>
      <c r="H337" s="238"/>
      <c r="I337" s="155" t="s">
        <v>538</v>
      </c>
      <c r="J337" s="253"/>
      <c r="K337" s="172"/>
      <c r="L337" s="172"/>
      <c r="M337" s="172"/>
      <c r="N337" s="172"/>
      <c r="O337" s="172"/>
      <c r="P337" s="172"/>
      <c r="Q337" s="172"/>
      <c r="R337" s="172"/>
      <c r="S337" s="172"/>
      <c r="T337" s="172"/>
    </row>
    <row r="338" spans="1:20" s="150" customFormat="1" ht="90">
      <c r="A338" s="1155"/>
      <c r="B338" s="172"/>
      <c r="C338" s="172"/>
      <c r="D338" s="172"/>
      <c r="F338" s="254" t="str">
        <f>"3."&amp;mergeValue(A338)</f>
        <v>3.1</v>
      </c>
      <c r="G338" s="317" t="s">
        <v>451</v>
      </c>
      <c r="H338" s="238"/>
      <c r="I338" s="155" t="s">
        <v>537</v>
      </c>
      <c r="J338" s="253"/>
      <c r="K338" s="172"/>
      <c r="L338" s="172"/>
      <c r="M338" s="172"/>
      <c r="N338" s="172"/>
      <c r="O338" s="172"/>
      <c r="P338" s="172"/>
      <c r="Q338" s="172"/>
      <c r="R338" s="172"/>
      <c r="S338" s="172"/>
      <c r="T338" s="172"/>
    </row>
    <row r="339" spans="1:20" s="150" customFormat="1" ht="45">
      <c r="A339" s="1155"/>
      <c r="B339" s="172"/>
      <c r="C339" s="172"/>
      <c r="D339" s="172"/>
      <c r="F339" s="254" t="str">
        <f>"4."&amp;mergeValue(A339)</f>
        <v>4.1</v>
      </c>
      <c r="G339" s="317" t="s">
        <v>452</v>
      </c>
      <c r="H339" s="239" t="s">
        <v>426</v>
      </c>
      <c r="I339" s="155"/>
      <c r="J339" s="253"/>
      <c r="K339" s="172"/>
      <c r="L339" s="172"/>
      <c r="M339" s="172"/>
      <c r="N339" s="172"/>
      <c r="O339" s="172"/>
      <c r="P339" s="172"/>
      <c r="Q339" s="172"/>
      <c r="R339" s="172"/>
      <c r="S339" s="172"/>
      <c r="T339" s="172"/>
    </row>
    <row r="340" spans="1:20" s="150" customFormat="1" ht="101.25">
      <c r="A340" s="1155"/>
      <c r="B340" s="1155">
        <v>1</v>
      </c>
      <c r="C340" s="260"/>
      <c r="D340" s="260"/>
      <c r="F340" s="254" t="str">
        <f>"4."&amp;mergeValue(A340)&amp;"."&amp;mergeValue(B340)</f>
        <v>4.1.1</v>
      </c>
      <c r="G340" s="245" t="s">
        <v>540</v>
      </c>
      <c r="H340" s="238" t="str">
        <f>IF(region_name="","",region_name)</f>
        <v>Свердловская область</v>
      </c>
      <c r="I340" s="155" t="s">
        <v>455</v>
      </c>
      <c r="J340" s="253"/>
      <c r="K340" s="172"/>
      <c r="L340" s="172"/>
      <c r="M340" s="172"/>
      <c r="N340" s="172"/>
      <c r="O340" s="172"/>
      <c r="P340" s="172"/>
      <c r="Q340" s="172"/>
      <c r="R340" s="172"/>
      <c r="S340" s="172"/>
      <c r="T340" s="172"/>
    </row>
    <row r="341" spans="1:20" s="150" customFormat="1" ht="191.25">
      <c r="A341" s="1155"/>
      <c r="B341" s="1155"/>
      <c r="C341" s="1155">
        <v>1</v>
      </c>
      <c r="D341" s="260"/>
      <c r="F341" s="254" t="str">
        <f>"4."&amp;mergeValue(A341)&amp;"."&amp;mergeValue(B341)&amp;"."&amp;mergeValue(C341)</f>
        <v>4.1.1.1</v>
      </c>
      <c r="G341" s="259" t="s">
        <v>453</v>
      </c>
      <c r="H341" s="238"/>
      <c r="I341" s="155" t="s">
        <v>456</v>
      </c>
      <c r="J341" s="253"/>
      <c r="K341" s="172"/>
      <c r="L341" s="172"/>
      <c r="M341" s="172"/>
      <c r="N341" s="172"/>
      <c r="O341" s="172"/>
      <c r="P341" s="172"/>
      <c r="Q341" s="172"/>
      <c r="R341" s="172"/>
      <c r="S341" s="172"/>
      <c r="T341" s="172"/>
    </row>
    <row r="342" spans="1:20" s="150" customFormat="1" ht="33.75" customHeight="1">
      <c r="A342" s="1155"/>
      <c r="B342" s="1155"/>
      <c r="C342" s="1155"/>
      <c r="D342" s="260">
        <v>1</v>
      </c>
      <c r="F342" s="254" t="str">
        <f>"4."&amp;mergeValue(A342)&amp;"."&amp;mergeValue(B342)&amp;"."&amp;mergeValue(C342)&amp;"."&amp;mergeValue(D342)</f>
        <v>4.1.1.1.1</v>
      </c>
      <c r="G342" s="320" t="s">
        <v>454</v>
      </c>
      <c r="H342" s="238"/>
      <c r="I342" s="1156" t="s">
        <v>539</v>
      </c>
      <c r="J342" s="253"/>
      <c r="K342" s="172"/>
      <c r="L342" s="172"/>
      <c r="M342" s="172"/>
      <c r="N342" s="172"/>
      <c r="O342" s="172"/>
      <c r="P342" s="172"/>
      <c r="Q342" s="172"/>
      <c r="R342" s="172"/>
      <c r="S342" s="172"/>
      <c r="T342" s="172"/>
    </row>
    <row r="343" spans="1:20" s="150" customFormat="1" ht="18.75">
      <c r="A343" s="1155"/>
      <c r="B343" s="1155"/>
      <c r="C343" s="1155"/>
      <c r="D343" s="260"/>
      <c r="F343" s="324"/>
      <c r="G343" s="325" t="s">
        <v>3</v>
      </c>
      <c r="H343" s="326"/>
      <c r="I343" s="1156"/>
      <c r="J343" s="253"/>
      <c r="K343" s="172"/>
      <c r="L343" s="172"/>
      <c r="M343" s="172"/>
      <c r="N343" s="172"/>
      <c r="O343" s="172"/>
      <c r="P343" s="172"/>
      <c r="Q343" s="172"/>
      <c r="R343" s="172"/>
      <c r="S343" s="172"/>
      <c r="T343" s="172"/>
    </row>
    <row r="344" spans="1:20" s="150" customFormat="1" ht="18.75">
      <c r="A344" s="1155"/>
      <c r="B344" s="1155"/>
      <c r="C344" s="260"/>
      <c r="D344" s="260"/>
      <c r="F344" s="256"/>
      <c r="G344" s="111" t="s">
        <v>378</v>
      </c>
      <c r="H344" s="257"/>
      <c r="I344" s="258"/>
      <c r="J344" s="253"/>
      <c r="K344" s="172"/>
      <c r="L344" s="172"/>
      <c r="M344" s="172"/>
      <c r="N344" s="172"/>
      <c r="O344" s="172"/>
      <c r="P344" s="172"/>
      <c r="Q344" s="172"/>
      <c r="R344" s="172"/>
      <c r="S344" s="172"/>
      <c r="T344" s="172"/>
    </row>
    <row r="345" spans="1:20" s="150" customFormat="1" ht="18.75">
      <c r="A345" s="1155"/>
      <c r="B345" s="172"/>
      <c r="C345" s="172"/>
      <c r="D345" s="172"/>
      <c r="F345" s="256"/>
      <c r="G345" s="117" t="s">
        <v>460</v>
      </c>
      <c r="H345" s="257"/>
      <c r="I345" s="258"/>
      <c r="J345" s="253"/>
      <c r="K345" s="172"/>
      <c r="L345" s="172"/>
      <c r="M345" s="172"/>
      <c r="N345" s="172"/>
      <c r="O345" s="172"/>
      <c r="P345" s="172"/>
      <c r="Q345" s="172"/>
      <c r="R345" s="172"/>
      <c r="S345" s="172"/>
      <c r="T345" s="172"/>
    </row>
    <row r="346" spans="1:20" s="150" customFormat="1" ht="18.75">
      <c r="A346" s="172"/>
      <c r="B346" s="172"/>
      <c r="C346" s="172"/>
      <c r="D346" s="172"/>
      <c r="F346" s="256"/>
      <c r="G346" s="126" t="s">
        <v>459</v>
      </c>
      <c r="H346" s="257"/>
      <c r="I346" s="258"/>
      <c r="J346" s="253"/>
      <c r="K346" s="172"/>
      <c r="L346" s="172"/>
      <c r="M346" s="172"/>
      <c r="N346" s="172"/>
      <c r="O346" s="172"/>
      <c r="P346" s="172"/>
      <c r="Q346" s="172"/>
      <c r="R346" s="172"/>
      <c r="S346" s="172"/>
      <c r="T346" s="172"/>
    </row>
    <row r="349" spans="1:83" s="993" customFormat="1" ht="17.1" customHeight="1">
      <c r="A349" s="995" t="s">
        <v>670</v>
      </c>
      <c r="B349" s="995"/>
      <c r="C349" s="995"/>
      <c r="D349" s="995"/>
      <c r="E349" s="995"/>
      <c r="F349" s="995"/>
      <c r="G349" s="995"/>
      <c r="H349" s="995"/>
      <c r="I349" s="995"/>
      <c r="J349" s="995"/>
      <c r="K349" s="995"/>
      <c r="L349" s="995"/>
      <c r="M349" s="995"/>
      <c r="N349" s="995"/>
      <c r="O349" s="995"/>
      <c r="P349" s="995"/>
      <c r="Q349" s="995"/>
      <c r="R349" s="995"/>
      <c r="S349" s="995"/>
      <c r="T349" s="995"/>
      <c r="U349" s="995"/>
      <c r="V349" s="995"/>
      <c r="W349" s="995"/>
      <c r="X349" s="995"/>
      <c r="Y349" s="995"/>
      <c r="Z349" s="995"/>
      <c r="AA349" s="995"/>
      <c r="AB349" s="995"/>
      <c r="AC349" s="995"/>
      <c r="AD349" s="995"/>
      <c r="AE349" s="995"/>
      <c r="AF349" s="995"/>
      <c r="AG349" s="995"/>
      <c r="AH349" s="995"/>
      <c r="AI349" s="995"/>
      <c r="AJ349" s="995"/>
      <c r="AK349" s="995"/>
      <c r="AL349" s="995"/>
      <c r="AM349" s="995"/>
      <c r="AN349" s="995"/>
      <c r="AO349" s="995"/>
      <c r="AP349" s="995"/>
      <c r="AQ349" s="995"/>
      <c r="AR349" s="995"/>
      <c r="AS349" s="995"/>
      <c r="AT349" s="995"/>
      <c r="AU349" s="995"/>
      <c r="AV349" s="995"/>
      <c r="AW349" s="995"/>
      <c r="AX349" s="995"/>
      <c r="AY349" s="995"/>
      <c r="AZ349" s="995"/>
      <c r="BA349" s="995"/>
      <c r="BB349" s="995"/>
      <c r="BC349" s="995"/>
      <c r="BD349" s="995"/>
      <c r="BE349" s="995"/>
      <c r="BF349" s="995"/>
      <c r="BG349" s="995"/>
      <c r="BH349" s="995"/>
      <c r="BI349" s="995"/>
      <c r="BJ349" s="995"/>
      <c r="BK349" s="995"/>
      <c r="BL349" s="995"/>
      <c r="BM349" s="995"/>
      <c r="BN349" s="995"/>
      <c r="BO349" s="995"/>
      <c r="BP349" s="995"/>
      <c r="BQ349" s="995"/>
      <c r="BR349" s="995"/>
      <c r="BS349" s="995"/>
      <c r="BT349" s="995"/>
      <c r="BU349" s="995"/>
      <c r="BV349" s="995"/>
      <c r="BW349" s="995"/>
      <c r="BX349" s="995"/>
      <c r="BY349" s="995"/>
      <c r="BZ349" s="995"/>
      <c r="CA349" s="995"/>
      <c r="CB349" s="995"/>
      <c r="CC349" s="995"/>
      <c r="CD349" s="995"/>
      <c r="CE349" s="995"/>
    </row>
    <row r="350" s="993" customFormat="1" ht="17.1" customHeight="1"/>
    <row r="351" spans="1:83" s="993" customFormat="1" ht="17.1" customHeight="1">
      <c r="A351" s="1005"/>
      <c r="B351" s="1015"/>
      <c r="C351" s="1002"/>
      <c r="D351" s="1016"/>
      <c r="E351" s="1027"/>
      <c r="F351" s="1051"/>
      <c r="G351" s="1031"/>
      <c r="H351" s="1028"/>
      <c r="I351" s="1021"/>
      <c r="J351" s="1021"/>
      <c r="K351" s="996"/>
      <c r="L351" s="996"/>
      <c r="M351" s="996"/>
      <c r="N351" s="996"/>
      <c r="O351" s="996"/>
      <c r="P351" s="996"/>
      <c r="Q351" s="996"/>
      <c r="R351" s="996"/>
      <c r="S351" s="996"/>
      <c r="T351" s="996"/>
      <c r="U351" s="996"/>
      <c r="V351" s="996"/>
      <c r="W351" s="996"/>
      <c r="X351" s="996"/>
      <c r="Y351" s="996"/>
      <c r="Z351" s="996"/>
      <c r="AA351" s="996"/>
      <c r="AB351" s="996"/>
      <c r="AC351" s="996"/>
      <c r="AD351" s="996"/>
      <c r="AE351" s="996"/>
      <c r="AF351" s="996"/>
      <c r="AG351" s="996"/>
      <c r="AH351" s="996"/>
      <c r="AI351" s="996"/>
      <c r="AJ351" s="996"/>
      <c r="AK351" s="996"/>
      <c r="AL351" s="996"/>
      <c r="AM351" s="996"/>
      <c r="AN351" s="996"/>
      <c r="AO351" s="996"/>
      <c r="AP351" s="996"/>
      <c r="AQ351" s="996"/>
      <c r="AR351" s="996"/>
      <c r="AS351" s="996"/>
      <c r="AT351" s="996"/>
      <c r="AU351" s="996"/>
      <c r="AV351" s="996"/>
      <c r="AW351" s="996"/>
      <c r="AX351" s="996"/>
      <c r="AY351" s="996"/>
      <c r="AZ351" s="996"/>
      <c r="BA351" s="996"/>
      <c r="BB351" s="996"/>
      <c r="BC351" s="996"/>
      <c r="BD351" s="996"/>
      <c r="BE351" s="996"/>
      <c r="BF351" s="996"/>
      <c r="BG351" s="996"/>
      <c r="BH351" s="996"/>
      <c r="BI351" s="996"/>
      <c r="BJ351" s="996"/>
      <c r="BK351" s="996"/>
      <c r="BL351" s="996"/>
      <c r="BM351" s="996"/>
      <c r="BN351" s="996"/>
      <c r="BO351" s="996"/>
      <c r="BP351" s="996"/>
      <c r="BQ351" s="996"/>
      <c r="BR351" s="996"/>
      <c r="BS351" s="996"/>
      <c r="BT351" s="996"/>
      <c r="BU351" s="996"/>
      <c r="BV351" s="996"/>
      <c r="BW351" s="996"/>
      <c r="BX351" s="996"/>
      <c r="BY351" s="996"/>
      <c r="BZ351" s="996"/>
      <c r="CA351" s="996"/>
      <c r="CB351" s="996"/>
      <c r="CC351" s="996"/>
      <c r="CD351" s="996"/>
      <c r="CE351" s="996"/>
    </row>
    <row r="352" s="993" customFormat="1" ht="17.1" customHeight="1"/>
    <row r="353" s="993" customFormat="1" ht="17.1" customHeight="1"/>
    <row r="354" spans="1:83" s="993" customFormat="1" ht="17.1" customHeight="1">
      <c r="A354" s="995" t="s">
        <v>671</v>
      </c>
      <c r="B354" s="995"/>
      <c r="C354" s="995"/>
      <c r="D354" s="995"/>
      <c r="E354" s="995"/>
      <c r="F354" s="995"/>
      <c r="G354" s="995"/>
      <c r="H354" s="995"/>
      <c r="I354" s="995"/>
      <c r="J354" s="995"/>
      <c r="K354" s="995"/>
      <c r="L354" s="995"/>
      <c r="M354" s="995"/>
      <c r="N354" s="995"/>
      <c r="O354" s="995"/>
      <c r="P354" s="995"/>
      <c r="Q354" s="995"/>
      <c r="R354" s="995"/>
      <c r="S354" s="995"/>
      <c r="T354" s="995"/>
      <c r="U354" s="995"/>
      <c r="V354" s="995"/>
      <c r="W354" s="995"/>
      <c r="X354" s="995"/>
      <c r="Y354" s="995"/>
      <c r="Z354" s="995"/>
      <c r="AA354" s="995"/>
      <c r="AB354" s="995"/>
      <c r="AC354" s="995"/>
      <c r="AD354" s="995"/>
      <c r="AE354" s="995"/>
      <c r="AF354" s="995"/>
      <c r="AG354" s="995"/>
      <c r="AH354" s="995"/>
      <c r="AI354" s="995"/>
      <c r="AJ354" s="995"/>
      <c r="AK354" s="995"/>
      <c r="AL354" s="995"/>
      <c r="AM354" s="995"/>
      <c r="AN354" s="995"/>
      <c r="AO354" s="995"/>
      <c r="AP354" s="995"/>
      <c r="AQ354" s="995"/>
      <c r="AR354" s="995"/>
      <c r="AS354" s="995"/>
      <c r="AT354" s="995"/>
      <c r="AU354" s="995"/>
      <c r="AV354" s="995"/>
      <c r="AW354" s="995"/>
      <c r="AX354" s="995"/>
      <c r="AY354" s="995"/>
      <c r="AZ354" s="995"/>
      <c r="BA354" s="995"/>
      <c r="BB354" s="995"/>
      <c r="BC354" s="995"/>
      <c r="BD354" s="995"/>
      <c r="BE354" s="995"/>
      <c r="BF354" s="995"/>
      <c r="BG354" s="995"/>
      <c r="BH354" s="995"/>
      <c r="BI354" s="995"/>
      <c r="BJ354" s="995"/>
      <c r="BK354" s="995"/>
      <c r="BL354" s="995"/>
      <c r="BM354" s="995"/>
      <c r="BN354" s="995"/>
      <c r="BO354" s="995"/>
      <c r="BP354" s="995"/>
      <c r="BQ354" s="995"/>
      <c r="BR354" s="995"/>
      <c r="BS354" s="995"/>
      <c r="BT354" s="995"/>
      <c r="BU354" s="995"/>
      <c r="BV354" s="995"/>
      <c r="BW354" s="995"/>
      <c r="BX354" s="995"/>
      <c r="BY354" s="995"/>
      <c r="BZ354" s="995"/>
      <c r="CA354" s="995"/>
      <c r="CB354" s="995"/>
      <c r="CC354" s="995"/>
      <c r="CD354" s="995"/>
      <c r="CE354" s="995"/>
    </row>
    <row r="355" s="993" customFormat="1" ht="17.1" customHeight="1"/>
    <row r="356" spans="1:83" s="993" customFormat="1" ht="17.1" customHeight="1">
      <c r="A356" s="1026"/>
      <c r="B356" s="1015"/>
      <c r="C356" s="1002"/>
      <c r="D356" s="1242"/>
      <c r="E356" s="1243"/>
      <c r="F356" s="1244"/>
      <c r="G356" s="1029"/>
      <c r="H356" s="1087"/>
      <c r="I356" s="1086"/>
      <c r="J356" s="1051"/>
      <c r="K356" s="1029" t="s">
        <v>426</v>
      </c>
      <c r="L356" s="1156" t="s">
        <v>672</v>
      </c>
      <c r="M356" s="1076"/>
      <c r="N356" s="1021"/>
      <c r="O356" s="1021"/>
      <c r="P356" s="996"/>
      <c r="Q356" s="996"/>
      <c r="R356" s="996"/>
      <c r="S356" s="996"/>
      <c r="T356" s="996"/>
      <c r="U356" s="996"/>
      <c r="V356" s="996"/>
      <c r="W356" s="996"/>
      <c r="X356" s="996"/>
      <c r="Y356" s="996"/>
      <c r="Z356" s="996"/>
      <c r="AA356" s="996"/>
      <c r="AB356" s="996"/>
      <c r="AC356" s="996"/>
      <c r="AD356" s="996"/>
      <c r="AE356" s="996"/>
      <c r="AF356" s="996"/>
      <c r="AG356" s="996"/>
      <c r="AH356" s="996"/>
      <c r="AI356" s="996"/>
      <c r="AJ356" s="996"/>
      <c r="AK356" s="996"/>
      <c r="AL356" s="996"/>
      <c r="AM356" s="996"/>
      <c r="AN356" s="996"/>
      <c r="AO356" s="996"/>
      <c r="AP356" s="996"/>
      <c r="AQ356" s="996"/>
      <c r="AR356" s="996"/>
      <c r="AS356" s="996"/>
      <c r="AT356" s="996"/>
      <c r="AU356" s="996"/>
      <c r="AV356" s="996"/>
      <c r="AW356" s="996"/>
      <c r="AX356" s="996"/>
      <c r="AY356" s="996"/>
      <c r="AZ356" s="996"/>
      <c r="BA356" s="996"/>
      <c r="BB356" s="996"/>
      <c r="BC356" s="996"/>
      <c r="BD356" s="996"/>
      <c r="BE356" s="996"/>
      <c r="BF356" s="996"/>
      <c r="BG356" s="996"/>
      <c r="BH356" s="996"/>
      <c r="BI356" s="996"/>
      <c r="BJ356" s="996"/>
      <c r="BK356" s="996"/>
      <c r="BL356" s="996"/>
      <c r="BM356" s="996"/>
      <c r="BN356" s="996"/>
      <c r="BO356" s="996"/>
      <c r="BP356" s="996"/>
      <c r="BQ356" s="996"/>
      <c r="BR356" s="996"/>
      <c r="BS356" s="996"/>
      <c r="BT356" s="996"/>
      <c r="BU356" s="996"/>
      <c r="BV356" s="996"/>
      <c r="BW356" s="996"/>
      <c r="BX356" s="996"/>
      <c r="BY356" s="996"/>
      <c r="BZ356" s="996"/>
      <c r="CA356" s="996"/>
      <c r="CB356" s="996"/>
      <c r="CC356" s="996"/>
      <c r="CD356" s="996"/>
      <c r="CE356" s="996"/>
    </row>
    <row r="357" spans="1:83" s="993" customFormat="1" ht="17.1" customHeight="1">
      <c r="A357" s="1026"/>
      <c r="B357" s="1015"/>
      <c r="C357" s="1002"/>
      <c r="D357" s="1242"/>
      <c r="E357" s="1243"/>
      <c r="F357" s="1244"/>
      <c r="G357" s="1008"/>
      <c r="H357" s="1073" t="s">
        <v>259</v>
      </c>
      <c r="I357" s="1068"/>
      <c r="J357" s="1068"/>
      <c r="K357" s="1066"/>
      <c r="L357" s="1156"/>
      <c r="M357" s="1076"/>
      <c r="N357" s="1021"/>
      <c r="O357" s="1021"/>
      <c r="P357" s="996"/>
      <c r="Q357" s="996"/>
      <c r="R357" s="996"/>
      <c r="S357" s="996"/>
      <c r="T357" s="996"/>
      <c r="U357" s="996"/>
      <c r="V357" s="996"/>
      <c r="W357" s="996"/>
      <c r="X357" s="996"/>
      <c r="Y357" s="996"/>
      <c r="Z357" s="996"/>
      <c r="AA357" s="996"/>
      <c r="AB357" s="996"/>
      <c r="AC357" s="996"/>
      <c r="AD357" s="996"/>
      <c r="AE357" s="996"/>
      <c r="AF357" s="996"/>
      <c r="AG357" s="996"/>
      <c r="AH357" s="996"/>
      <c r="AI357" s="996"/>
      <c r="AJ357" s="996"/>
      <c r="AK357" s="996"/>
      <c r="AL357" s="996"/>
      <c r="AM357" s="996"/>
      <c r="AN357" s="996"/>
      <c r="AO357" s="996"/>
      <c r="AP357" s="996"/>
      <c r="AQ357" s="996"/>
      <c r="AR357" s="996"/>
      <c r="AS357" s="996"/>
      <c r="AT357" s="996"/>
      <c r="AU357" s="996"/>
      <c r="AV357" s="996"/>
      <c r="AW357" s="996"/>
      <c r="AX357" s="996"/>
      <c r="AY357" s="996"/>
      <c r="AZ357" s="996"/>
      <c r="BA357" s="996"/>
      <c r="BB357" s="996"/>
      <c r="BC357" s="996"/>
      <c r="BD357" s="996"/>
      <c r="BE357" s="996"/>
      <c r="BF357" s="996"/>
      <c r="BG357" s="996"/>
      <c r="BH357" s="996"/>
      <c r="BI357" s="996"/>
      <c r="BJ357" s="996"/>
      <c r="BK357" s="996"/>
      <c r="BL357" s="996"/>
      <c r="BM357" s="996"/>
      <c r="BN357" s="996"/>
      <c r="BO357" s="996"/>
      <c r="BP357" s="996"/>
      <c r="BQ357" s="996"/>
      <c r="BR357" s="996"/>
      <c r="BS357" s="996"/>
      <c r="BT357" s="996"/>
      <c r="BU357" s="996"/>
      <c r="BV357" s="996"/>
      <c r="BW357" s="996"/>
      <c r="BX357" s="996"/>
      <c r="BY357" s="996"/>
      <c r="BZ357" s="996"/>
      <c r="CA357" s="996"/>
      <c r="CB357" s="996"/>
      <c r="CC357" s="996"/>
      <c r="CD357" s="996"/>
      <c r="CE357" s="996"/>
    </row>
    <row r="358" s="993" customFormat="1" ht="17.1" customHeight="1"/>
    <row r="359" s="993" customFormat="1" ht="17.1" customHeight="1"/>
    <row r="360" spans="1:15" s="993" customFormat="1" ht="17.1" customHeight="1">
      <c r="A360" s="995" t="s">
        <v>673</v>
      </c>
      <c r="B360" s="995"/>
      <c r="C360" s="995"/>
      <c r="D360" s="995"/>
      <c r="E360" s="995"/>
      <c r="F360" s="995"/>
      <c r="G360" s="995"/>
      <c r="H360" s="995"/>
      <c r="I360" s="995"/>
      <c r="J360" s="995"/>
      <c r="K360" s="995"/>
      <c r="L360" s="995"/>
      <c r="M360" s="995"/>
      <c r="N360" s="995"/>
      <c r="O360" s="995"/>
    </row>
    <row r="361" s="993" customFormat="1" ht="17.1" customHeight="1"/>
    <row r="362" spans="1:15" s="993" customFormat="1" ht="17.1" customHeight="1">
      <c r="A362" s="1026"/>
      <c r="B362" s="1015"/>
      <c r="C362" s="1002"/>
      <c r="D362" s="1242"/>
      <c r="E362" s="1243"/>
      <c r="F362" s="1244"/>
      <c r="G362" s="1029"/>
      <c r="H362" s="1087"/>
      <c r="I362" s="1086"/>
      <c r="J362" s="1091"/>
      <c r="K362" s="1029" t="s">
        <v>426</v>
      </c>
      <c r="L362" s="1156" t="s">
        <v>672</v>
      </c>
      <c r="M362" s="1076"/>
      <c r="N362" s="1021"/>
      <c r="O362" s="1021"/>
    </row>
    <row r="363" spans="1:15" s="993" customFormat="1" ht="17.1" customHeight="1">
      <c r="A363" s="1026"/>
      <c r="B363" s="1015"/>
      <c r="C363" s="1002"/>
      <c r="D363" s="1242"/>
      <c r="E363" s="1243"/>
      <c r="F363" s="1244"/>
      <c r="G363" s="1008"/>
      <c r="H363" s="1073" t="s">
        <v>259</v>
      </c>
      <c r="I363" s="1068"/>
      <c r="J363" s="1068"/>
      <c r="K363" s="1066"/>
      <c r="L363" s="1156"/>
      <c r="M363" s="1076"/>
      <c r="N363" s="1021"/>
      <c r="O363" s="1021"/>
    </row>
    <row r="364" s="993" customFormat="1" ht="17.1" customHeight="1"/>
    <row r="365" s="993" customFormat="1" ht="17.1" customHeight="1"/>
    <row r="366" spans="1:15" s="993" customFormat="1" ht="17.1" customHeight="1">
      <c r="A366" s="995" t="s">
        <v>674</v>
      </c>
      <c r="B366" s="995"/>
      <c r="C366" s="995"/>
      <c r="D366" s="995"/>
      <c r="E366" s="995"/>
      <c r="F366" s="995"/>
      <c r="G366" s="995"/>
      <c r="H366" s="995"/>
      <c r="I366" s="995"/>
      <c r="J366" s="995"/>
      <c r="K366" s="995"/>
      <c r="L366" s="995"/>
      <c r="M366" s="995"/>
      <c r="N366" s="995"/>
      <c r="O366" s="995"/>
    </row>
    <row r="367" s="993" customFormat="1" ht="17.1" customHeight="1"/>
    <row r="368" spans="1:15" s="993" customFormat="1" ht="17.1" customHeight="1">
      <c r="A368" s="1026"/>
      <c r="B368" s="1015"/>
      <c r="C368" s="1002"/>
      <c r="D368" s="1016"/>
      <c r="E368" s="1081"/>
      <c r="F368" s="1082"/>
      <c r="G368" s="1029"/>
      <c r="H368" s="1087"/>
      <c r="I368" s="1086"/>
      <c r="J368" s="1051"/>
      <c r="K368" s="1029" t="s">
        <v>426</v>
      </c>
      <c r="L368" s="1052"/>
      <c r="M368" s="1076"/>
      <c r="N368" s="1021"/>
      <c r="O368" s="1021"/>
    </row>
    <row r="369" s="993" customFormat="1" ht="17.1" customHeight="1"/>
    <row r="370" s="993" customFormat="1" ht="17.1" customHeight="1"/>
    <row r="371" spans="1:15" s="993" customFormat="1" ht="17.1" customHeight="1">
      <c r="A371" s="995" t="s">
        <v>675</v>
      </c>
      <c r="B371" s="995"/>
      <c r="C371" s="995"/>
      <c r="D371" s="995"/>
      <c r="E371" s="995"/>
      <c r="F371" s="995"/>
      <c r="G371" s="995"/>
      <c r="H371" s="995"/>
      <c r="I371" s="995"/>
      <c r="J371" s="995"/>
      <c r="K371" s="995"/>
      <c r="L371" s="995"/>
      <c r="M371" s="995"/>
      <c r="N371" s="995"/>
      <c r="O371" s="995"/>
    </row>
    <row r="372" s="993" customFormat="1" ht="17.1" customHeight="1"/>
    <row r="373" spans="1:15" s="993" customFormat="1" ht="17.1" customHeight="1">
      <c r="A373" s="1026"/>
      <c r="B373" s="1015"/>
      <c r="C373" s="1002"/>
      <c r="D373" s="1016"/>
      <c r="E373" s="1081"/>
      <c r="F373" s="1082"/>
      <c r="G373" s="1029"/>
      <c r="H373" s="1087"/>
      <c r="I373" s="1086"/>
      <c r="J373" s="1091"/>
      <c r="K373" s="1029" t="s">
        <v>426</v>
      </c>
      <c r="L373" s="1052"/>
      <c r="M373" s="1076"/>
      <c r="N373" s="1021"/>
      <c r="O373" s="1021"/>
    </row>
  </sheetData>
  <sheetProtection formatColumns="0" formatRows="0"/>
  <mergeCells count="294">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V211:V212"/>
    <mergeCell ref="T211:T212"/>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37:A345"/>
    <mergeCell ref="C341:C343"/>
    <mergeCell ref="I342:I343"/>
    <mergeCell ref="H302:H303"/>
    <mergeCell ref="B340:B344"/>
    <mergeCell ref="C297:C298"/>
    <mergeCell ref="C302:C303"/>
    <mergeCell ref="F302:F303"/>
    <mergeCell ref="G302:G303"/>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O72:V72"/>
    <mergeCell ref="R131:R132"/>
    <mergeCell ref="R73:R74"/>
    <mergeCell ref="S73:S74"/>
    <mergeCell ref="O88:V88"/>
    <mergeCell ref="U149:U15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146:V146"/>
    <mergeCell ref="O148:V148"/>
  </mergeCells>
  <dataValidations count="32">
    <dataValidation type="textLength" operator="lessThanOrEqual" allowBlank="1" showInputMessage="1" showErrorMessage="1" errorTitle="Ошибка" error="Допускается ввод не более 900 символов!" sqref="E4 J9:J10 R9:R10 V9:W9 J15:J16 R15:R16 V15:W15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WWE31:WWE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WWE49:WWE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WWE67:WWE74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WWE85:WWE91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WWJ103:WWJ109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WWE125:WWE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WWE143:WWE149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WWE161:WWE167 JT179:JT184 TP179:TP184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O193:WWO197 AB211 W216:X216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WWE220:WWE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WMI238:WMI245 WWE238:WWE245 E256 U260:X260 M264:P264 M268:P268 F273:F274 F277:F278 F281:F282 F285:F288 F292:H292 K292 E297:E298 E307 E312 G312 E317 I317 E322 G322 I322 G327 I327:I328 E328 I332 I344:I346 E351:G351">
      <formula1>900</formula1>
    </dataValidation>
    <dataValidation type="decimal" allowBlank="1" showErrorMessage="1" errorTitle="Ошибка" error="Допускается ввод только действительных чисел!" sqref="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WML197:WMM197 WWH197:WWI197 X211 J362 J37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G9:G10 K9:K10 O9:O10 S9:S10 K15:K16 O15:O16 S15:S16 S37 U37 JO37 JQ37 TK37 TM37 ADG37 ADI37 ANC37 ANE37 AWY37 AXA37 BGU37 BGW37 BQQ37 BQS37 CAM37 CAO37 CKI37 CKK37 CUE37 CUG37 DEA37 DEC37 DNW37 DNY37 DXS37 DXU37 EHO37 EHQ37 ERK37 ERM37 FBG37 FBI37 FLC37 FLE37 FUY37 FVA37 GEU37 GEW37 GOQ37 GOS37 GYM37 GYO37 HII37 HIK37 HSE37 HSG37 ICA37 ICC37 ILW37 ILY37 IVS37 IVU37 JFO37 JFQ37 JPK37 JPM37 JZG37 JZI37 KJC37 KJE37 KSY37 KTA37 LCU37 LCW37 LMQ37 LMS37 LWM37 LWO37 MGI37 MGK37 MQE37 MQG37 NAA37 NAC37 NJW37 NJY37 NTS37 NTU37 ODO37 ODQ37 ONK37 ONM37 OXG37 OXI37 PHC37 PHE37 PQY37 PRA37 QAU37 QAW37 QKQ37 QKS37 QUM37 QUO37 REI37 REK37 ROE37 ROG37 RYA37 RYC37 SHW37 SHY37 SRS37 SRU37 TBO37 TBQ37 TLK37 TLM37 TVG37 TVI37 UFC37 UFE37 UOY37 UPA37 UYU37 UYW37 VIQ37 VIS37 VSM37 VSO37 WCI37 WCK37 WME37 WMG37 WWA37 WWC37 S55 U55 JO55 JQ55 TK55 TM55 ADG55 ADI55 ANC55 ANE55 AWY55 AXA55 BGU55 BGW55 BQQ55 BQS55 CAM55 CAO55 CKI55 CKK55 CUE55 CUG55 DEA55 DEC55 DNW55 DNY55 DXS55 DXU55 EHO55 EHQ55 ERK55 ERM55 FBG55 FBI55 FLC55 FLE55 FUY55 FVA55 GEU55 GEW55 GOQ55 GOS55 GYM55 GYO55 HII55 HIK55 HSE55 HSG55 ICA55 ICC55 ILW55 ILY55 IVS55 IVU55 JFO55 JFQ55 JPK55 JPM55 JZG55 JZI55 KJC55 KJE55 KSY55 KTA55 LCU55 LCW55 LMQ55 LMS55 LWM55 LWO55 MGI55 MGK55 MQE55 MQG55 NAA55 NAC55 NJW55 NJY55 NTS55 NTU55 ODO55 ODQ55 ONK55 ONM55 OXG55 OXI55 PHC55 PHE55 PQY55 PRA55 QAU55 QAW55 QKQ55 QKS55 QUM55 QUO55 REI55 REK55 ROE55 ROG55 RYA55 RYC55 SHW55 SHY55 SRS55 SRU55 TBO55 TBQ55 TLK55 TLM55 TVG55 TVI55 UFC55 UFE55 UOY55 UPA55 UYU55 UYW55 VIQ55 VIS55 VSM55 VSO55 WCI55 WCK55 WME55 WMG55 WWA55 WWC55 S73 U73 JO73 JQ73 TK73 TM73 ADG73 ADI73 ANC73 ANE73 AWY73 AXA73 BGU73 BGW73 BQQ73 BQS73 CAM73 CAO73 CKI73 CKK73 CUE73 CUG73 DEA73 DEC73 DNW73 DNY73 DXS73 DXU73 EHO73 EHQ73 ERK73 ERM73 FBG73 FBI73 FLC73 FLE73 FUY73 FVA73 GEU73 GEW73 GOQ73 GOS73 GYM73 GYO73 HII73 HIK73 HSE73 HSG73 ICA73 ICC73 ILW73 ILY73 IVS73 IVU73 JFO73 JFQ73 JPK73 JPM73 JZG73 JZI73 KJC73 KJE73 KSY73 KTA73 LCU73 LCW73 LMQ73 LMS73 LWM73 LWO73 MGI73 MGK73 MQE73 MQG73 NAA73 NAC73 NJW73 NJY73 NTS73 NTU73 ODO73 ODQ73 ONK73 ONM73 OXG73 OXI73 PHC73 PHE73 PQY73 PRA73 QAU73 QAW73 QKQ73 QKS73 QUM73 QUO73 REI73 REK73 ROE73 ROG73 RYA73 RYC73 SHW73 SHY73 SRS73 SRU73 TBO73 TBQ73 TLK73 TLM73 TVG73 TVI73 UFC73 UFE73 UOY73 UPA73 UYU73 UYW73 VIQ73 VIS73 VSM73 VSO73 WCI73 WCK73 WME73 WMG73 WWA73 WWC73 S91:S92 U91:U92 JO91:JO92 JQ91:JQ92 TK91:TK92 TM91:TM92 ADG91:ADG92 ADI91:ADI92 ANC91:ANC92 ANE91:ANE92 AWY91:AWY92 AXA91:AXA92 BGU91:BGU92 BGW91:BGW92 BQQ91:BQQ92 BQS91:BQS92 CAM91:CAM92 CAO91:CAO92 CKI91:CKI92 CKK91:CKK92 CUE91:CUE92 CUG91:CUG92 DEA91:DEA92 DEC91:DEC92 DNW91:DNW92 DNY91:DNY92 DXS91:DXS92 DXU91:DXU92 EHO91:EHO92 EHQ91:EHQ92 ERK91:ERK92 ERM91:ERM92 FBG91:FBG92 FBI91:FBI92 FLC91:FLC92 FLE91:FLE92 FUY91:FUY92 FVA91:FVA92 GEU91:GEU92 GEW91:GEW92 GOQ91:GOQ92 GOS91:GOS92 GYM91:GYM92 GYO91:GYO92 HII91:HII92 HIK91:HIK92 HSE91:HSE92 HSG91:HSG92 ICA91:ICA92 ICC91:ICC92 ILW91:ILW92 ILY91:ILY92 IVS91:IVS92 IVU91:IVU92 JFO91:JFO92 JFQ91:JFQ92 JPK91:JPK92 JPM91:JPM92 JZG91:JZG92 JZI91:JZI92 KJC91:KJC92 KJE91:KJE92 KSY91:KSY92 KTA91:KTA92 LCU91:LCU92 LCW91:LCW92 LMQ91:LMQ92 LMS91:LMS92 LWM91:LWM92 LWO91:LWO92 MGI91:MGI92 MGK91:MGK92 MQE91:MQE92 MQG91:MQG92 NAA91:NAA92 NAC91:NAC92 NJW91:NJW92 NJY91:NJY92 NTS91:NTS92 NTU91:NTU92 ODO91:ODO92 ODQ91:ODQ92 ONK91:ONK92 ONM91:ONM92 OXG91:OXG92 OXI91:OXI92 PHC91:PHC92 PHE91:PHE92 PQY91:PQY92 PRA91:PRA92 QAU91:QAU92 QAW91:QAW92 QKQ91:QKQ92 QKS91:QKS92 QUM91:QUM92 QUO91:QUO92 REI91:REI92 REK91:REK92 ROE91:ROE92 ROG91:ROG92 RYA91:RYA92 RYC91:RYC92 SHW91:SHW92 SHY91:SHY92 SRS91:SRS92 SRU91:SRU92 TBO91:TBO92 TBQ91:TBQ92 TLK91:TLK92 TLM91:TLM92 TVG91:TVG92 TVI91:TVI92 UFC91:UFC92 UFE91:UFE92 UOY91:UOY92 UPA91:UPA92 UYU91:UYU92 UYW91:UYW92 VIQ91:VIQ92 VIS91:VIS92 VSM91:VSM92 VSO91:VSO92 WCI91:WCI92 WCK91:WCK92 WME91:WME92 WMG91:WMG92 WWA91:WWA92 WWC91:WWC92 X109:X111 Z109:Z110 JT109:JT111 JV109:JV110 TP109:TP111 TR109:TR110 ADL109:ADL111 ADN109:ADN110 ANH109:ANH111 ANJ109:ANJ110 AXD109:AXD111 AXF109:AXF110 BGZ109:BGZ111 BHB109:BHB110 BQV109:BQV111 BQX109:BQX110 CAR109:CAR111 CAT109:CAT110 CKN109:CKN111 CKP109:CKP110 CUJ109:CUJ111 CUL109:CUL110 DEF109:DEF111 DEH109:DEH110 DOB109:DOB111 DOD109:DOD110 DXX109:DXX111 DXZ109:DXZ110 EHT109:EHT111 EHV109:EHV110 ERP109:ERP111 ERR109:ERR110 FBL109:FBL111 FBN109:FBN110 FLH109:FLH111 FLJ109:FLJ110 FVD109:FVD111 FVF109:FVF110 GEZ109:GEZ111 GFB109:GFB110 GOV109:GOV111 GOX109:GOX110 GYR109:GYR111 GYT109:GYT110 HIN109:HIN111 HIP109:HIP110 HSJ109:HSJ111 HSL109:HSL110 ICF109:ICF111 ICH109:ICH110 IMB109:IMB111 IMD109:IMD110 IVX109:IVX111 IVZ109:IVZ110 JFT109:JFT111 JFV109:JFV110 JPP109:JPP111 JPR109:JPR110 JZL109:JZL111 JZN109:JZN110 KJH109:KJH111 KJJ109:KJJ110 KTD109:KTD111 KTF109:KTF110 LCZ109:LCZ111 LDB109:LDB110 LMV109:LMV111 LMX109:LMX110 LWR109:LWR111 LWT109:LWT110 MGN109:MGN111 MGP109:MGP110 MQJ109:MQJ111 MQL109:MQL110 NAF109:NAF111 NAH109:NAH110 NKB109:NKB111 NKD109:NKD110 NTX109:NTX111 NTZ109:NTZ110 ODT109:ODT111 ODV109:ODV110 ONP109:ONP111 ONR109:ONR110 OXL109:OXL111 OXN109:OXN110 PHH109:PHH111 PHJ109:PHJ110 PRD109:PRD111 PRF109:PRF110 QAZ109:QAZ111 QBB109:QBB110 QKV109:QKV111 QKX109:QKX110 QUR109:QUR111 QUT109:QUT110 REN109:REN111 REP109:REP110 ROJ109:ROJ111 ROL109:ROL110 RYF109:RYF111 RYH109:RYH110 SIB109:SIB111 SID109:SID110 SRX109:SRX111 SRZ109:SRZ110 TBT109:TBT111 TBV109:TBV110 TLP109:TLP111 TLR109:TLR110 TVL109:TVL111 TVN109:TVN110 UFH109:UFH111 UFJ109:UFJ110 UPD109:UPD111 UPF109:UPF110 UYZ109:UYZ111 UZB109:UZB110 VIV109:VIV111 VIX109:VIX110 VSR109:VSR111 VST109:VST110 WCN109:WCN111 WCP109:WCP110 WMJ109:WMJ111 WML109:WML110 WWF109:WWF111 WWH109:WWH110 X120 Z120 JT120 JV120 TP120 TR120 ADL120 ADN120 ANH120 ANJ120 AXD120 AXF120 BGZ120 BHB120 BQV120 BQX120 CAR120 CAT120 CKN120 CKP120 CUJ120 CUL120 DEF120 DEH120 DOB120 DOD120 DXX120 DXZ120 EHT120 EHV120 ERP120 ERR120 FBL120 FBN120 FLH120 FLJ120 FVD120 FVF120 GEZ120 GFB120 GOV120 GOX120 GYR120 GYT120 HIN120 HIP120 HSJ120 HSL120 ICF120 ICH120 IMB120 IMD120 IVX120 IVZ120 JFT120 JFV120 JPP120 JPR120 JZL120 JZN120 KJH120 KJJ120 KTD120 KTF120 LCZ120 LDB120 LMV120 LMX120 LWR120 LWT120 MGN120 MGP120 MQJ120 MQL120 NAF120 NAH120 NKB120 NKD120 NTX120 NTZ120 ODT120 ODV120 ONP120 ONR120 OXL120 OXN120 PHH120 PHJ120 PRD120 PRF120 QAZ120 QBB120 QKV120 QKX120 QUR120 QUT120 REN120 REP120 ROJ120 ROL120 RYF120 RYH120 SIB120 SID120 SRX120 SRZ120 TBT120 TBV120 TLP120 TLR120 TVL120 TVN120 UFH120 UFJ120 UPD120 UPF120 UYZ120 UZB120 VIV120 VIX120 VSR120 VST120 WCN120 WCP120 WMJ120 WML120 WWF120 WWH120 S131:S132 U131 JO131:JO132 JQ131 TK131:TK132 TM131 ADG131:ADG132 ADI131 ANC131:ANC132 ANE131 AWY131:AWY132 AXA131 BGU131:BGU132 BGW131 BQQ131:BQQ132 BQS131 CAM131:CAM132 CAO131 CKI131:CKI132 CKK131 CUE131:CUE132 CUG131 DEA131:DEA132 DEC131 DNW131:DNW132 DNY131 DXS131:DXS132 DXU131 EHO131:EHO132 EHQ131 ERK131:ERK132 ERM131 FBG131:FBG132 FBI131 FLC131:FLC132 FLE131 FUY131:FUY132 FVA131 GEU131:GEU132 GEW131 GOQ131:GOQ132 GOS131 GYM131:GYM132 GYO131 HII131:HII132 HIK131 HSE131:HSE132 HSG131 ICA131:ICA132 ICC131 ILW131:ILW132 ILY131 IVS131:IVS132 IVU131 JFO131:JFO132 JFQ131 JPK131:JPK132 JPM131 JZG131:JZG132 JZI131 KJC131:KJC132 KJE131 KSY131:KSY132 KTA131 LCU131:LCU132 LCW131 LMQ131:LMQ132 LMS131 LWM131:LWM132 LWO131 MGI131:MGI132 MGK131 MQE131:MQE132 MQG131 NAA131:NAA132 NAC131 NJW131:NJW132 NJY131 NTS131:NTS132 NTU131 ODO131:ODO132 ODQ131 ONK131:ONK132 ONM131 OXG131:OXG132 OXI131 PHC131:PHC132 PHE131 PQY131:PQY132 PRA131 QAU131:QAU132 QAW131 QKQ131:QKQ132 QKS131 QUM131:QUM132 QUO131 REI131:REI132 REK131 ROE131:ROE132 ROG131 RYA131:RYA132 RYC131 SHW131:SHW132 SHY131 SRS131:SRS132 SRU131 TBO131:TBO132 TBQ131 TLK131:TLK132 TLM131 TVG131:TVG132 TVI131 UFC131:UFC132 UFE131 UOY131:UOY132 UPA131 UYU131:UYU132 UYW131 VIQ131:VIQ132 VIS131 VSM131:VSM132 VSO131 WCI131:WCI132 WCK131 WME131:WME132 WMG131 WWA131:WWA132 WWC131 S149:S150 U149 JO149:JO150 JQ149 TK149:TK150 TM149 ADG149:ADG150 ADI149 ANC149:ANC150 ANE149 AWY149:AWY150 AXA149 BGU149:BGU150 BGW149 BQQ149:BQQ150 BQS149 CAM149:CAM150 CAO149 CKI149:CKI150 CKK149 CUE149:CUE150 CUG149 DEA149:DEA150 DEC149 DNW149:DNW150 DNY149 DXS149:DXS150 DXU149 EHO149:EHO150 EHQ149 ERK149:ERK150 ERM149 FBG149:FBG150 FBI149 FLC149:FLC150 FLE149 FUY149:FUY150 FVA149 GEU149:GEU150 GEW149 GOQ149:GOQ150 GOS149 GYM149:GYM150 GYO149 HII149:HII150 HIK149 HSE149:HSE150 HSG149 ICA149:ICA150 ICC149 ILW149:ILW150 ILY149 IVS149:IVS150 IVU149 JFO149:JFO150 JFQ149 JPK149:JPK150 JPM149 JZG149:JZG150 JZI149 KJC149:KJC150 KJE149 KSY149:KSY150 KTA149 LCU149:LCU150 LCW149 LMQ149:LMQ150 LMS149 LWM149:LWM150 LWO149 MGI149:MGI150 MGK149 MQE149:MQE150 MQG149 NAA149:NAA150 NAC149 NJW149:NJW150 NJY149 NTS149:NTS150 NTU149 ODO149:ODO150 ODQ149 ONK149:ONK150 ONM149 OXG149:OXG150 OXI149 PHC149:PHC150 PHE149 PQY149:PQY150 PRA149 QAU149:QAU150 QAW149 QKQ149:QKQ150 QKS149 QUM149:QUM150 QUO149 REI149:REI150 REK149 ROE149:ROE150 ROG149 RYA149:RYA150 RYC149 SHW149:SHW150 SHY149 SRS149:SRS150 SRU149 TBO149:TBO150 TBQ149 TLK149:TLK150 TLM149 TVG149:TVG150 TVI149 UFC149:UFC150 UFE149 UOY149:UOY150 UPA149 UYU149:UYU150 UYW149 VIQ149:VIQ150 VIS149 VSM149:VSM150"/>
    <dataValidation allowBlank="1" showInputMessage="1" showErrorMessage="1" prompt="Для выбора выполните двойной щелчок левой клавиши мыши по соответствующей ячейке." sqref="VSO149 WCI149:WCI150 WCK149 WME149:WME150 WMG149 WWA149:WWA150 WWC149 S167:S168 U167 JO167:JO168 JQ167 TK167:TK168 TM167 ADG167:ADG168 ADI167 ANC167:ANC168 ANE167 AWY167:AWY168 AXA167 BGU167:BGU168 BGW167 BQQ167:BQQ168 BQS167 CAM167:CAM168 CAO167 CKI167:CKI168 CKK167 CUE167:CUE168 CUG167 DEA167:DEA168 DEC167 DNW167:DNW168 DNY167 DXS167:DXS168 DXU167 EHO167:EHO168 EHQ167 ERK167:ERK168 ERM167 FBG167:FBG168 FBI167 FLC167:FLC168 FLE167 FUY167:FUY168 FVA167 GEU167:GEU168 GEW167 GOQ167:GOQ168 GOS167 GYM167:GYM168 GYO167 HII167:HII168 HIK167 HSE167:HSE168 HSG167 ICA167:ICA168 ICC167 ILW167:ILW168 ILY167 IVS167:IVS168 IVU167 JFO167:JFO168 JFQ167 JPK167:JPK168 JPM167 JZG167:JZG168 JZI167 KJC167:KJC168 KJE167 KSY167:KSY168 KTA167 LCU167:LCU168 LCW167 LMQ167:LMQ168 LMS167 LWM167:LWM168 LWO167 MGI167:MGI168 MGK167 MQE167:MQE168 MQG167 NAA167:NAA168 NAC167 NJW167:NJW168 NJY167 NTS167:NTS168 NTU167 ODO167:ODO168 ODQ167 ONK167:ONK168 ONM167 OXG167:OXG168 OXI167 PHC167:PHC168 PHE167 PQY167:PQY168 PRA167 QAU167:QAU168 QAW167 QKQ167:QKQ168 QKS167 QUM167:QUM168 QUO167 REI167:REI168 REK167 ROE167:ROE168 ROG167 RYA167:RYA168 RYC167 SHW167:SHW168 SHY167 SRS167:SRS168 SRU167 TBO167:TBO168 TBQ167 TLK167:TLK168 TLM167 TVG167:TVG168 TVI167 UFC167:UFC168 UFE167 UOY167:UOY168 UPA167 UYU167:UYU168 UYW167 VIQ167:VIQ168 VIS167 VSM167:VSM168 VSO167 WCI167:WCI168 WCK167 WME167:WME168 WMG167 WWA167:WWA168 WWC167 T183 V183 JP183 JR183 TL183 TN183 ADH183 ADJ183 AND183 ANF183 AWZ183 AXB183 BGV183 BGX183 BQR183 BQT183 CAN183 CAP183 CKJ183 CKL183 CUF183 CUH183 DEB183 DED183 DNX183 DNZ183 DXT183 DXV183 EHP183 EHR183 ERL183 ERN183 FBH183 FBJ183 FLD183 FLF183 FUZ183 FVB183 GEV183 GEX183 GOR183 GOT183 GYN183 GYP183 HIJ183 HIL183 HSF183 HSH183 ICB183 ICD183 ILX183 ILZ183 IVT183 IVV183 JFP183 JFR183 JPL183 JPN183 JZH183 JZJ183 KJD183 KJF183 KSZ183 KTB183 LCV183 LCX183 LMR183 LMT183 LWN183 LWP183 MGJ183 MGL183 MQF183 MQH183 NAB183 NAD183 NJX183 NJZ183 NTT183 NTV183 ODP183 ODR183 ONL183 ONN183 OXH183 OXJ183 PHD183 PHF183 PQZ183 PRB183 QAV183 QAX183 QKR183 QKT183 QUN183 QUP183 REJ183 REL183 ROF183 ROH183 RYB183 RYD183 SHX183 SHZ183 SRT183 SRV183 TBP183 TBR183 TLL183 TLN183 TVH183 TVJ183 UFD183 UFF183 UOZ183 UPB183 UYV183 UYX183 VIR183 VIT183 VSN183 VSP183 WCJ183 WCL183 WMF183 WMH183 WWB183 WWD183 N197 R197 V197 AC197:AC198 AE197 JJ197 JN197 JR197 JY197:JY198 KA197 TF197 TJ197 TN197 TU197:TU198 TW197 ADB197 ADF197 ADJ197 ADQ197:ADQ198 ADS197 AMX197 ANB197 ANF197 ANM197:ANM198 ANO197 AWT197 AWX197 AXB197 AXI197:AXI198 AXK197 BGP197 BGT197 BGX197 BHE197:BHE198 BHG197 BQL197 BQP197 BQT197 BRA197:BRA198 BRC197 CAH197 CAL197 CAP197 CAW197:CAW198 CAY197 CKD197 CKH197 CKL197 CKS197:CKS198 CKU197 CTZ197 CUD197 CUH197 CUO197:CUO198 CUQ197 DDV197 DDZ197 DED197 DEK197:DEK198 DEM197 DNR197 DNV197 DNZ197 DOG197:DOG198 DOI197 DXN197 DXR197 DXV197 DYC197:DYC198 DYE197 EHJ197 EHN197 EHR197 EHY197:EHY198 EIA197 ERF197 ERJ197 ERN197 ERU197:ERU198 ERW197 FBB197 FBF197 FBJ197 FBQ197:FBQ198 FBS197 FKX197 FLB197 FLF197 FLM197:FLM198 FLO197 FUT197 FUX197 FVB197 FVI197:FVI198 FVK197 GEP197 GET197 GEX197 GFE197:GFE198 GFG197 GOL197 GOP197 GOT197 GPA197:GPA198 GPC197 GYH197 GYL197 GYP197 GYW197:GYW198 GYY197 HID197 HIH197 HIL197 HIS197:HIS198 HIU197 HRZ197 HSD197 HSH197 HSO197:HSO198 HSQ197 IBV197 IBZ197 ICD197 ICK197:ICK198 ICM197 ILR197 ILV197 ILZ197 IMG197:IMG198 IMI197 IVN197 IVR197 IVV197 IWC197:IWC198 IWE197 JFJ197 JFN197 JFR197 JFY197:JFY198 JGA197 JPF197 JPJ197 JPN197 JPU197:JPU198 JPW197 JZB197 JZF197 JZJ197 JZQ197:JZQ198 JZS197 KIX197 KJB197 KJF197 KJM197:KJM198 KJO197 KST197 KSX197 KTB197 KTI197:KTI198 KTK197 LCP197 LCT197 LCX197 LDE197:LDE198 LDG197 LML197 LMP197 LMT197 LNA197:LNA198 LNC197 LWH197 LWL197 LWP197 LWW197:LWW198 LWY197 MGD197 MGH197 MGL197 MGS197:MGS198 MGU197 MPZ197 MQD197 MQH197 MQO197:MQO198 MQQ197 MZV197 MZZ197 NAD197 NAK197:NAK198 NAM197 NJR197 NJV197 NJZ197 NKG197:NKG198 NKI197 NTN197 NTR197 NTV197 NUC197:NUC198 NUE197 ODJ197 ODN197 ODR197 ODY197:ODY198 OEA197 ONF197 ONJ197 ONN197 ONU197:ONU198 ONW197 OXB197 OXF197 OXJ197 OXQ197:OXQ198 OXS197 PGX197 PHB197 PHF197 PHM197:PHM198 PHO197 PQT197 PQX197 PRB197 PRI197:PRI198 PRK197 QAP197 QAT197 QAX197 QBE197:QBE198 QBG197 QKL197 QKP197 QKT197 QLA197:QLA198 QLC197 QUH197 QUL197 QUP197 QUW197:QUW198 QUY197 RED197 REH197 REL197 RES197:RES198 REU197 RNZ197 ROD197 ROH197 ROO197:ROO198 ROQ197 RXV197 RXZ197 RYD197 RYK197:RYK198 RYM197 SHR197 SHV197 SHZ197 SIG197:SIG198 SII197 SRN197 SRR197 SRV197 SSC197:SSC198 SSE197 TBJ197 TBN197 TBR197 TBY197:TBY198 TCA197 TLF197 TLJ197 TLN197 TLU197:TLU198 TLW197 TVB197 TVF197 TVJ197 TVQ197:TVQ198 TVS197 UEX197 UFB197 UFF197 UFM197:UFM198 UFO197 UOT197 UOX197 UPB197 UPI197:UPI198 UPK197 UYP197 UYT197 UYX197 UZE197:UZE198 UZG197 VIL197 VIP197 VIT197 VJA197:VJA198 VJC197 VSH197 VSL197 VSP197 VSW197:VSW198 VSY197 WCD197 WCH197 WCL197 WCS197:WCS198 WCU197 WLZ197 WMD197 WMH197 WMO197:WMO198 WMQ197 WVV197 WVZ197 WWD197 WWK197:WWK198 WWM197 Q211 S226 U226 JO226 JQ226 TK226 TM226 ADG226 ADI226 ANC226 ANE226 AWY226 AXA226 BGU226 BGW226 BQQ226 BQS226 CAM226 CAO226 CKI226 CKK226 CUE226 CUG226 DEA226 DEC226 DNW226 DNY226 DXS226 DXU226 EHO226 EHQ226 ERK226 ERM226 FBG226 FBI226 FLC226 FLE226 FUY226 FVA226 GEU226 GEW226 GOQ226 GOS226 GYM226 GYO226 HII226 HIK226 HSE226 HSG226 ICA226 ICC226 ILW226 ILY226 IVS226 IVU226 JFO226 JFQ226 JPK226 JPM226 JZG226 JZI226 KJC226 KJE226 KSY226 KTA226 LCU226 LCW226 LMQ226 LMS226 LWM226 LWO226 MGI226 MGK226 MQE226 MQG226 NAA226 NAC226 NJW226 NJY226 NTS226 NTU226 ODO226 ODQ226 ONK226 ONM226 OXG226 OXI226 PHC226 PHE226 PQY226 PRA226 QAU226 QAW226 QKQ226 QKS226 QUM226 QUO226 REI226 REK226 ROE226 ROG226 RYA226 RYC226 SHW226 SHY226 SRS226 SRU226 TBO226 TBQ226 TLK226 TLM226 TVG226 TVI226 UFC226 UFE226 UOY226 UPA226 UYU226 UYW226 VIQ226 VIS226 VSM226 VSO226 WCI226 WCK226 WME226 WMG226 WWA226 WWC226 S244 U244 JO244 JQ244 TK244 TM244 ADG244 ADI244 ANC244 ANE244 AWY244 AXA244 BGU244 BGW244 BQQ244 BQS244 CAM244 CAO244 CKI244 CKK244 CUE244 CUG244 DEA244 DEC244 DNW244 DNY244 DXS244 DXU244 EHO244 EHQ244 ERK244 ERM244 FBG244 FBI244 FLC244 FLE244 FUY244 FVA244 GEU244 GEW244 GOQ244 GOS244 GYM244 GYO244 HII244 HIK244 HSE244 HSG244 ICA244 ICC244 ILW244 ILY244 IVS244 IVU244 JFO244 JFQ244 JPK244 JPM244 JZG244 JZI244 KJC244 KJE244 KSY244 KTA244 LCU244 LCW244 LMQ244 LMS244 LWM244 LWO244 MGI244 MGK244 MQE244 MQG244 NAA244 NAC244 NJW244 NJY244 NTS244 NTU244 ODO244 ODQ244 ONK244 ONM244 OXG244 OXI244 PHC244 PHE244 PQY244 PRA244 QAU244 QAW244 QKQ244 QKS244 QUM244 QUO244 REI244 REK244 ROE244 ROG244 RYA244 RYC244 SHW244 SHY244 SRS244 SRU244 TBO244 TBQ244 TLK244 TLM244 TVG244 TVI244 UFC244 UFE244 UOY244 UPA244 UYU244 UYW244 VIQ244 VIS244 VSM244 VSO244 WCI244 WCK244 WME244 WMG244 WWA244 WWC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37 T37 JN37 JP37 TJ37 TL37 ADF37 ADH37 ANB37 AND37 AWX37 AWZ37 BGT37 BGV37 BQP37 BQR37 CAL37 CAN37 CKH37 CKJ37 CUD37 CUF37 DDZ37 DEB37 DNV37 DNX37 DXR37 DXT37 EHN37 EHP37 ERJ37 ERL37 FBF37 FBH37 FLB37 FLD37 FUX37 FUZ37 GET37 GEV37 GOP37 GOR37 GYL37 GYN37 HIH37 HIJ37 HSD37 HSF37 IBZ37 ICB37 ILV37 ILX37 IVR37 IVT37 JFN37 JFP37 JPJ37 JPL37 JZF37 JZH37 KJB37 KJD37 KSX37 KSZ37 LCT37 LCV37 LMP37 LMR37 LWL37 LWN37 MGH37 MGJ37 MQD37 MQF37 MZZ37 NAB37 NJV37 NJX37 NTR37 NTT37 ODN37 ODP37 ONJ37 ONL37 OXF37 OXH37 PHB37 PHD37 PQX37 PQZ37 QAT37 QAV37 QKP37 QKR37 QUL37 QUN37 REH37 REJ37 ROD37 ROF37 RXZ37 RYB37 SHV37 SHX37 SRR37 SRT37 TBN37 TBP37 TLJ37 TLL37 TVF37 TVH37 UFB37 UFD37 UOX37 UOZ37 UYT37 UYV37 VIP37 VIR37 VSL37 VSN37 WCH37 WCJ37 WMD37 WMF37 WVZ37 WWB37 R55 T55 JN55 JP55 TJ55 TL55 ADF55 ADH55 ANB55 AND55 AWX55 AWZ55 BGT55 BGV55 BQP55 BQR55 CAL55 CAN55 CKH55 CKJ55 CUD55 CUF55 DDZ55 DEB55 DNV55 DNX55 DXR55 DXT55 EHN55 EHP55 ERJ55 ERL55 FBF55 FBH55 FLB55 FLD55 FUX55 FUZ55 GET55 GEV55 GOP55 GOR55 GYL55 GYN55 HIH55 HIJ55 HSD55 HSF55 IBZ55 ICB55 ILV55 ILX55 IVR55 IVT55 JFN55 JFP55 JPJ55 JPL55 JZF55 JZH55 KJB55 KJD55 KSX55 KSZ55 LCT55 LCV55 LMP55 LMR55 LWL55 LWN55 MGH55 MGJ55 MQD55 MQF55 MZZ55 NAB55 NJV55 NJX55 NTR55 NTT55 ODN55 ODP55 ONJ55 ONL55 OXF55 OXH55 PHB55 PHD55 PQX55 PQZ55 QAT55 QAV55 QKP55 QKR55 QUL55 QUN55 REH55 REJ55 ROD55 ROF55 RXZ55 RYB55 SHV55 SHX55 SRR55 SRT55 TBN55 TBP55 TLJ55 TLL55 TVF55 TVH55 UFB55 UFD55 UOX55 UOZ55 UYT55 UYV55 VIP55 VIR55 VSL55 VSN55 WCH55 WCJ55 WMD55 WMF55 WVZ55 WWB55 R73 T73 JN73 JP73 TJ73 TL73 ADF73 ADH73 ANB73 AND73 AWX73 AWZ73 BGT73 BGV73 BQP73 BQR73 CAL73 CAN73 CKH73 CKJ73 CUD73 CUF73 DDZ73 DEB73 DNV73 DNX73 DXR73 DXT73 EHN73 EHP73 ERJ73 ERL73 FBF73 FBH73 FLB73 FLD73 FUX73 FUZ73 GET73 GEV73 GOP73 GOR73 GYL73 GYN73 HIH73 HIJ73 HSD73 HSF73 IBZ73 ICB73 ILV73 ILX73 IVR73 IVT73 JFN73 JFP73 JPJ73 JPL73 JZF73 JZH73 KJB73 KJD73 KSX73 KSZ73 LCT73 LCV73 LMP73 LMR73 LWL73 LWN73 MGH73 MGJ73 MQD73 MQF73 MZZ73 NAB73 NJV73 NJX73 NTR73 NTT73 ODN73 ODP73 ONJ73 ONL73 OXF73 OXH73 PHB73 PHD73 PQX73 PQZ73 QAT73 QAV73 QKP73 QKR73 QUL73 QUN73 REH73 REJ73 ROD73 ROF73 RXZ73 RYB73 SHV73 SHX73 SRR73 SRT73 TBN73 TBP73 TLJ73 TLL73 TVF73 TVH73 UFB73 UFD73 UOX73 UOZ73 UYT73 UYV73 VIP73 VIR73 VSL73 VSN73 WCH73 WCJ73 WMD73 WMF73 WVZ73 WWB73 R91:R92 T91:T92 JN91:JN92 JP91:JP92 TJ91:TJ92 TL91:TL92 ADF91:ADF92 ADH91:ADH92 ANB91:ANB92 AND91:AND92 AWX91:AWX92 AWZ91:AWZ92 BGT91:BGT92 BGV91:BGV92 BQP91:BQP92 BQR91:BQR92 CAL91:CAL92 CAN91:CAN92 CKH91:CKH92 CKJ91:CKJ92 CUD91:CUD92 CUF91:CUF92 DDZ91:DDZ92 DEB91:DEB92 DNV91:DNV92 DNX91:DNX92 DXR91:DXR92 DXT91:DXT92 EHN91:EHN92 EHP91:EHP92 ERJ91:ERJ92 ERL91:ERL92 FBF91:FBF92 FBH91:FBH92 FLB91:FLB92 FLD91:FLD92 FUX91:FUX92 FUZ91:FUZ92 GET91:GET92 GEV91:GEV92 GOP91:GOP92 GOR91:GOR92 GYL91:GYL92 GYN91:GYN92 HIH91:HIH92 HIJ91:HIJ92 HSD91:HSD92 HSF91:HSF92 IBZ91:IBZ92 ICB91:ICB92 ILV91:ILV92 ILX91:ILX92 IVR91:IVR92 IVT91:IVT92 JFN91:JFN92 JFP91:JFP92 JPJ91:JPJ92 JPL91:JPL92 JZF91:JZF92 JZH91:JZH92 KJB91:KJB92 KJD91:KJD92 KSX91:KSX92 KSZ91:KSZ92 LCT91:LCT92 LCV91:LCV92 LMP91:LMP92 LMR91:LMR92 LWL91:LWL92 LWN91:LWN92 MGH91:MGH92 MGJ91:MGJ92 MQD91:MQD92 MQF91:MQF92 MZZ91:MZZ92 NAB91:NAB92 NJV91:NJV92 NJX91:NJX92 NTR91:NTR92 NTT91:NTT92 ODN91:ODN92 ODP91:ODP92 ONJ91:ONJ92 ONL91:ONL92 OXF91:OXF92 OXH91:OXH92 PHB91:PHB92 PHD91:PHD92 PQX91:PQX92 PQZ91:PQZ92 QAT91:QAT92 QAV91:QAV92 QKP91:QKP92 QKR91:QKR92 QUL91:QUL92 QUN91:QUN92 REH91:REH92 REJ91:REJ92 ROD91:ROD92 ROF91:ROF92 RXZ91:RXZ92 RYB91:RYB92 SHV91:SHV92 SHX91:SHX92 SRR91:SRR92 SRT91:SRT92 TBN91:TBN92 TBP91:TBP92 TLJ91:TLJ92 TLL91:TLL92 TVF91:TVF92 TVH91:TVH92 UFB91:UFB92 UFD91:UFD92 UOX91:UOX92 UOZ91:UOZ92 UYT91:UYT92 UYV91:UYV92 VIP91:VIP92 VIR91:VIR92 VSL91:VSL92 VSN91:VSN92 WCH91:WCH92 WCJ91:WCJ92 WMD91:WMD92 WMF91:WMF92 WVZ91:WVZ92 WWB91:WWB92 W109:W110 Y109:Y110 JS109:JS110 JU109:JU110 TO109:TO110 TQ109:TQ110 ADK109:ADK110 ADM109:ADM110 ANG109:ANG110 ANI109:ANI110 AXC109:AXC110 AXE109:AXE110 BGY109:BGY110 BHA109:BHA110 BQU109:BQU110 BQW109:BQW110 CAQ109:CAQ110 CAS109:CAS110 CKM109:CKM110 CKO109:CKO110 CUI109:CUI110 CUK109:CUK110 DEE109:DEE110 DEG109:DEG110 DOA109:DOA110 DOC109:DOC110 DXW109:DXW110 DXY109:DXY110 EHS109:EHS110 EHU109:EHU110 ERO109:ERO110 ERQ109:ERQ110 FBK109:FBK110 FBM109:FBM110 FLG109:FLG110 FLI109:FLI110 FVC109:FVC110 FVE109:FVE110 GEY109:GEY110 GFA109:GFA110 GOU109:GOU110 GOW109:GOW110 GYQ109:GYQ110 GYS109:GYS110 HIM109:HIM110 HIO109:HIO110 HSI109:HSI110 HSK109:HSK110 ICE109:ICE110 ICG109:ICG110 IMA109:IMA110 IMC109:IMC110 IVW109:IVW110 IVY109:IVY110 JFS109:JFS110 JFU109:JFU110 JPO109:JPO110 JPQ109:JPQ110 JZK109:JZK110 JZM109:JZM110 KJG109:KJG110 KJI109:KJI110 KTC109:KTC110 KTE109:KTE110 LCY109:LCY110 LDA109:LDA110 LMU109:LMU110 LMW109:LMW110 LWQ109:LWQ110 LWS109:LWS110 MGM109:MGM110 MGO109:MGO110 MQI109:MQI110 MQK109:MQK110 NAE109:NAE110 NAG109:NAG110 NKA109:NKA110 NKC109:NKC110 NTW109:NTW110 NTY109:NTY110 ODS109:ODS110 ODU109:ODU110 ONO109:ONO110 ONQ109:ONQ110 OXK109:OXK110 OXM109:OXM110 PHG109:PHG110 PHI109:PHI110 PRC109:PRC110 PRE109:PRE110 QAY109:QAY110 QBA109:QBA110 QKU109:QKU110 QKW109:QKW110 QUQ109:QUQ110 QUS109:QUS110 REM109:REM110 REO109:REO110 ROI109:ROI110 ROK109:ROK110 RYE109:RYE110 RYG109:RYG110 SIA109:SIA110 SIC109:SIC110 SRW109:SRW110 SRY109:SRY110 TBS109:TBS110 TBU109:TBU110 TLO109:TLO110 TLQ109:TLQ110 TVK109:TVK110 TVM109:TVM110 UFG109:UFG110 UFI109:UFI110 UPC109:UPC110 UPE109:UPE110 UYY109:UYY110 UZA109:UZA110 VIU109:VIU110 VIW109:VIW110 VSQ109:VSQ110 VSS109:VSS110 WCM109:WCM110 WCO109:WCO110 WMI109:WMI110 WMK109:WMK110 WWE109:WWE110 WWG109:WWG110 W120 Y120 JS120 JU120 TO120 TQ120 ADK120 ADM120 ANG120 ANI120 AXC120 AXE120 BGY120 BHA120 BQU120 BQW120 CAQ120 CAS120 CKM120 CKO120 CUI120 CUK120 DEE120 DEG120 DOA120 DOC120 DXW120 DXY120 EHS120 EHU120 ERO120 ERQ120 FBK120 FBM120 FLG120 FLI120 FVC120 FVE120 GEY120 GFA120 GOU120 GOW120 GYQ120 GYS120 HIM120 HIO120 HSI120 HSK120 ICE120 ICG120 IMA120 IMC120 IVW120 IVY120 JFS120 JFU120 JPO120 JPQ120 JZK120 JZM120 KJG120 KJI120 KTC120 KTE120 LCY120 LDA120 LMU120 LMW120 LWQ120 LWS120 MGM120 MGO120 MQI120 MQK120 NAE120 NAG120 NKA120 NKC120 NTW120 NTY120 ODS120 ODU120 ONO120 ONQ120 OXK120 OXM120 PHG120 PHI120 PRC120 PRE120 QAY120 QBA120 QKU120 QKW120 QUQ120 QUS120 REM120 REO120 ROI120 ROK120 RYE120 RYG120 SIA120 SIC120 SRW120 SRY120 TBS120 TBU120 TLO120 TLQ120 TVK120 TVM120 UFG120 UFI120 UPC120 UPE120 UYY120 UZA120 VIU120 VIW120 VSQ120 VSS120 WCM120 WCO120 WMI120 WMK120 WWE120 WWG120 R131:R132 T131:T132 JN131:JN132 JP131:JP132 TJ131:TJ132 TL131:TL132 ADF131:ADF132 ADH131:ADH132 ANB131:ANB132 AND131:AND132 AWX131:AWX132 AWZ131:AWZ132 BGT131:BGT132 BGV131:BGV132 BQP131:BQP132 BQR131:BQR132 CAL131:CAL132 CAN131:CAN132 CKH131:CKH132 CKJ131:CKJ132 CUD131:CUD132 CUF131:CUF132 DDZ131:DDZ132 DEB131:DEB132 DNV131:DNV132 DNX131:DNX132 DXR131:DXR132 DXT131:DXT132 EHN131:EHN132 EHP131:EHP132 ERJ131:ERJ132 ERL131:ERL132 FBF131:FBF132 FBH131:FBH132 FLB131:FLB132 FLD131:FLD132 FUX131:FUX132 FUZ131:FUZ132 GET131:GET132 GEV131:GEV132 GOP131:GOP132 GOR131:GOR132 GYL131:GYL132 GYN131:GYN132 HIH131:HIH132 HIJ131:HIJ132 HSD131:HSD132 HSF131:HSF132 IBZ131:IBZ132 ICB131:ICB132 ILV131:ILV132 ILX131:ILX132 IVR131:IVR132 IVT131:IVT132 JFN131:JFN132 JFP131:JFP132 JPJ131:JPJ132 JPL131:JPL132 JZF131:JZF132 JZH131:JZH132 KJB131:KJB132 KJD131:KJD132 KSX131:KSX132 KSZ131:KSZ132 LCT131:LCT132 LCV131:LCV132 LMP131:LMP132 LMR131:LMR132 LWL131:LWL132 LWN131:LWN132 MGH131:MGH132 MGJ131:MGJ132 MQD131:MQD132 MQF131:MQF132 MZZ131:MZZ132 NAB131:NAB132 NJV131:NJV132 NJX131:NJX132 NTR131:NTR132 NTT131:NTT132 ODN131:ODN132 ODP131:ODP132 ONJ131:ONJ132 ONL131:ONL132 OXF131:OXF132 OXH131:OXH132 PHB131:PHB132 PHD131:PHD132 PQX131:PQX132 PQZ131:PQZ132 QAT131:QAT132 QAV131:QAV132 QKP131:QKP132 QKR131:QKR132 QUL131:QUL132 QUN131:QUN132 REH131:REH132 REJ131:REJ132 ROD131:ROD132 ROF131:ROF132 RXZ131:RXZ132 RYB131:RYB132 SHV131:SHV132 SHX131:SHX132 SRR131:SRR132 SRT131:SRT132 TBN131:TBN132 TBP131:TBP132 TLJ131:TLJ132 TLL131:TLL132 TVF131:TVF132 TVH131:TVH132 UFB131:UFB132 UFD131:UFD132 UOX131:UOX132 UOZ131:UOZ132 UYT131:UYT132 UYV131:UYV132 VIP131:VIP132 VIR131:VIR132 VSL131:VSL132 VSN131:VSN132 WCH131:WCH132 WCJ131:WCJ132 WMD131:WMD132 WMF131:WMF132 WVZ131:WVZ132 WWB131:WWB132 R149:R150 T149:T150 JN149:JN150 JP149:JP150 TJ149:TJ150 TL149:TL150 ADF149:ADF150 ADH149:ADH150 ANB149:ANB150 AND149:AND150 AWX149:AWX150 AWZ149:AWZ150 BGT149:BGT150 BGV149:BGV150 BQP149:BQP150 BQR149:BQR150 CAL149:CAL150 CAN149:CAN150 CKH149:CKH150 CKJ149:CKJ150 CUD149:CUD150 CUF149:CUF150 DDZ149:DDZ150 DEB149:DEB150 DNV149:DNV150 DNX149:DNX150 DXR149:DXR150 DXT149:DXT150 EHN149:EHN150 EHP149:EHP150 ERJ149:ERJ150 ERL149:ERL150 FBF149:FBF150 FBH149:FBH150 FLB149:FLB150 FLD149:FLD150 FUX149:FUX150 FUZ149:FUZ150 GET149:GET150 GEV149:GEV150 GOP149:GOP150 GOR149:GOR150 GYL149:GYL150 GYN149:GYN150 HIH149:HIH150 HIJ149:HIJ150 HSD149:HSD150 HSF149:HSF150 IBZ149:IBZ150 ICB149:ICB150 ILV149:ILV150 ILX149:ILX150 IVR149:IVR150 IVT149:IVT150 JFN149:JFN150 JFP149:JFP150 JPJ149:JPJ150 JPL149:JPL150 JZF149:JZF150 JZH149:JZH150 KJB149:KJB150 KJD149:KJD150 KSX149:KSX150 KSZ149:KSZ150 LCT149:LCT150 LCV149:LCV150 LMP149:LMP150 LMR149:LMR150 LWL149:LWL150 LWN149:LWN150 MGH149:MGH150 MGJ149:MGJ150 MQD149:MQD150 MQF149:MQF150 MZZ149:MZZ150 NAB149:NAB150 NJV149:NJV150 NJX149:NJX150 NTR149:NTR150 NTT149:NTT150 ODN149:ODN150 ODP149:ODP150 ONJ149:ONJ150 ONL149:ONL150 OXF149:OXF150 OXH149:OXH150 PHB149:PHB150 PHD149:PHD150 PQX149:PQX150 PQZ149:PQZ150 QAT149:QAT150 QAV149:QAV150 QKP149:QKP150 QKR149:QKR150 QUL149:QUL150 QUN149:QUN150 REH149:REH150 REJ149:REJ150 ROD149:ROD150 ROF149:ROF150 RXZ149:RXZ150 RYB149:RYB150 SHV149:SHV150 SHX149:SHX150 SRR149:SRR150 SRT149:SRT150 TBN149:TBN150 TBP149:TBP150 TLJ149:TLJ150 TLL149:TLL150 TVF149:TVF150 TVH149:TVH150 UFB149:UFB150 UFD149:UFD150 UOX149:UOX150 UOZ149:UOZ150 UYT149:UYT150 UYV149:UYV150 VIP149:VIP150 VIR149:VIR150 VSL149:VSL150 VSN149:VSN150 WCH149:WCH150 WCJ149:WCJ150 WMD149:WMD150 WMF149:WMF150 WVZ149:WVZ150 WWB149:WWB1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167:R168 T167:T168 JN167:JN168 JP167:JP168 TJ167:TJ168 TL167:TL168 ADF167:ADF168 ADH167:ADH168 ANB167:ANB168 AND167:AND168 AWX167:AWX168 AWZ167:AWZ168 BGT167:BGT168 BGV167:BGV168 BQP167:BQP168 BQR167:BQR168 CAL167:CAL168 CAN167:CAN168 CKH167:CKH168 CKJ167:CKJ168 CUD167:CUD168 CUF167:CUF168 DDZ167:DDZ168 DEB167:DEB168 DNV167:DNV168 DNX167:DNX168 DXR167:DXR168 DXT167:DXT168 EHN167:EHN168 EHP167:EHP168 ERJ167:ERJ168 ERL167:ERL168 FBF167:FBF168 FBH167:FBH168 FLB167:FLB168 FLD167:FLD168 FUX167:FUX168 FUZ167:FUZ168 GET167:GET168 GEV167:GEV168 GOP167:GOP168 GOR167:GOR168 GYL167:GYL168 GYN167:GYN168 HIH167:HIH168 HIJ167:HIJ168 HSD167:HSD168 HSF167:HSF168 IBZ167:IBZ168 ICB167:ICB168 ILV167:ILV168 ILX167:ILX168 IVR167:IVR168 IVT167:IVT168 JFN167:JFN168 JFP167:JFP168 JPJ167:JPJ168 JPL167:JPL168 JZF167:JZF168 JZH167:JZH168 KJB167:KJB168 KJD167:KJD168 KSX167:KSX168 KSZ167:KSZ168 LCT167:LCT168 LCV167:LCV168 LMP167:LMP168 LMR167:LMR168 LWL167:LWL168 LWN167:LWN168 MGH167:MGH168 MGJ167:MGJ168 MQD167:MQD168 MQF167:MQF168 MZZ167:MZZ168 NAB167:NAB168 NJV167:NJV168 NJX167:NJX168 NTR167:NTR168 NTT167:NTT168 ODN167:ODN168 ODP167:ODP168 ONJ167:ONJ168 ONL167:ONL168 OXF167:OXF168 OXH167:OXH168 PHB167:PHB168 PHD167:PHD168 PQX167:PQX168 PQZ167:PQZ168 QAT167:QAT168 QAV167:QAV168 QKP167:QKP168 QKR167:QKR168 QUL167:QUL168 QUN167:QUN168 REH167:REH168 REJ167:REJ168 ROD167:ROD168 ROF167:ROF168 RXZ167:RXZ168 RYB167:RYB168 SHV167:SHV168 SHX167:SHX168 SRR167:SRR168 SRT167:SRT168 TBN167:TBN168 TBP167:TBP168 TLJ167:TLJ168 TLL167:TLL168 TVF167:TVF168 TVH167:TVH168 UFB167:UFB168 UFD167:UFD168 UOX167:UOX168 UOZ167:UOZ168 UYT167:UYT168 UYV167:UYV168 VIP167:VIP168 VIR167:VIR168 VSL167:VSL168 VSN167:VSN168 WCH167:WCH168 WCJ167:WCJ168 WMD167:WMD168 WMF167:WMF168 WVZ167:WVZ168 WWB167:WWB168 S183 U183 JO183 JQ183 TK183 TM183 ADG183 ADI183 ANC183 ANE183 AWY183 AXA183 BGU183 BGW183 BQQ183 BQS183 CAM183 CAO183 CKI183 CKK183 CUE183 CUG183 DEA183 DEC183 DNW183 DNY183 DXS183 DXU183 EHO183 EHQ183 ERK183 ERM183 FBG183 FBI183 FLC183 FLE183 FUY183 FVA183 GEU183 GEW183 GOQ183 GOS183 GYM183 GYO183 HII183 HIK183 HSE183 HSG183 ICA183 ICC183 ILW183 ILY183 IVS183 IVU183 JFO183 JFQ183 JPK183 JPM183 JZG183 JZI183 KJC183 KJE183 KSY183 KTA183 LCU183 LCW183 LMQ183 LMS183 LWM183 LWO183 MGI183 MGK183 MQE183 MQG183 NAA183 NAC183 NJW183 NJY183 NTS183 NTU183 ODO183 ODQ183 ONK183 ONM183 OXG183 OXI183 PHC183 PHE183 PQY183 PRA183 QAU183 QAW183 QKQ183 QKS183 QUM183 QUO183 REI183 REK183 ROE183 ROG183 RYA183 RYC183 SHW183 SHY183 SRS183 SRU183 TBO183 TBQ183 TLK183 TLM183 TVG183 TVI183 UFC183 UFE183 UOY183 UPA183 UYU183 UYW183 VIQ183 VIS183 VSM183 VSO183 WCI183 WCK183 WME183 WMG183 WWA183 WWC183 AB197:AB198 AD197:AD198 JX197:JX198 JZ197:JZ198 TT197:TT198 TV197:TV198 ADP197:ADP198 ADR197:ADR198 ANL197:ANL198 ANN197:ANN198 AXH197:AXH198 AXJ197:AXJ198 BHD197:BHD198 BHF197:BHF198 BQZ197:BQZ198 BRB197:BRB198 CAV197:CAV198 CAX197:CAX198 CKR197:CKR198 CKT197:CKT198 CUN197:CUN198 CUP197:CUP198 DEJ197:DEJ198 DEL197:DEL198 DOF197:DOF198 DOH197:DOH198 DYB197:DYB198 DYD197:DYD198 EHX197:EHX198 EHZ197:EHZ198 ERT197:ERT198 ERV197:ERV198 FBP197:FBP198 FBR197:FBR198 FLL197:FLL198 FLN197:FLN198 FVH197:FVH198 FVJ197:FVJ198 GFD197:GFD198 GFF197:GFF198 GOZ197:GOZ198 GPB197:GPB198 GYV197:GYV198 GYX197:GYX198 HIR197:HIR198 HIT197:HIT198 HSN197:HSN198 HSP197:HSP198 ICJ197:ICJ198 ICL197:ICL198 IMF197:IMF198 IMH197:IMH198 IWB197:IWB198 IWD197:IWD198 JFX197:JFX198 JFZ197:JFZ198 JPT197:JPT198 JPV197:JPV198 JZP197:JZP198 JZR197:JZR198 KJL197:KJL198 KJN197:KJN198 KTH197:KTH198 KTJ197:KTJ198 LDD197:LDD198 LDF197:LDF198 LMZ197:LMZ198 LNB197:LNB198 LWV197:LWV198 LWX197:LWX198 MGR197:MGR198 MGT197:MGT198 MQN197:MQN198 MQP197:MQP198 NAJ197:NAJ198 NAL197:NAL198 NKF197:NKF198 NKH197:NKH198 NUB197:NUB198 NUD197:NUD198 ODX197:ODX198 ODZ197:ODZ198 ONT197:ONT198 ONV197:ONV198 OXP197:OXP198 OXR197:OXR198 PHL197:PHL198 PHN197:PHN198 PRH197:PRH198 PRJ197:PRJ198 QBD197:QBD198 QBF197:QBF198 QKZ197:QKZ198 QLB197:QLB198 QUV197:QUV198 QUX197:QUX198 RER197:RER198 RET197:RET198 RON197:RON198 ROP197:ROP198 RYJ197:RYJ198 RYL197:RYL198 SIF197:SIF198 SIH197:SIH198 SSB197:SSB198 SSD197:SSD198 TBX197:TBX198 TBZ197:TBZ198 TLT197:TLT198 TLV197:TLV198 TVP197:TVP198 TVR197:TVR198 UFL197:UFL198 UFN197:UFN198 UPH197:UPH198 UPJ197:UPJ198 UZD197:UZD198 UZF197:UZF198 VIZ197:VIZ198 VJB197:VJB198 VSV197:VSV198 VSX197:VSX198 WCR197:WCR198 WCT197:WCT198 WMN197:WMN198 WMP197:WMP198 WWJ197:WWJ198 WWL197:WWL198 T216:V216 R226 T226 JN226 JP226 TJ226 TL226 ADF226 ADH226 ANB226 AND226 AWX226 AWZ226 BGT226 BGV226 BQP226 BQR226 CAL226 CAN226 CKH226 CKJ226 CUD226 CUF226 DDZ226 DEB226 DNV226 DNX226 DXR226 DXT226 EHN226 EHP226 ERJ226 ERL226 FBF226 FBH226 FLB226 FLD226 FUX226 FUZ226 GET226 GEV226 GOP226 GOR226 GYL226 GYN226 HIH226 HIJ226 HSD226 HSF226 IBZ226 ICB226 ILV226 ILX226 IVR226 IVT226 JFN226 JFP226 JPJ226 JPL226 JZF226 JZH226 KJB226 KJD226 KSX226 KSZ226 LCT226 LCV226 LMP226 LMR226 LWL226 LWN226 MGH226 MGJ226 MQD226 MQF226 MZZ226 NAB226 NJV226 NJX226 NTR226 NTT226 ODN226 ODP226 ONJ226 ONL226 OXF226 OXH226 PHB226 PHD226 PQX226 PQZ226 QAT226 QAV226 QKP226 QKR226 QUL226 QUN226 REH226 REJ226 ROD226 ROF226 RXZ226 RYB226 SHV226 SHX226 SRR226 SRT226 TBN226 TBP226 TLJ226 TLL226 TVF226 TVH226 UFB226 UFD226 UOX226 UOZ226 UYT226 UYV226 VIP226 VIR226 VSL226 VSN226 WCH226 WCJ226 WMD226 WMF226 WVZ226 WWB226 R244 T244 JN244 JP244 TJ244 TL244 ADF244 ADH244 ANB244 AND244 AWX244 AWZ244 BGT244 BGV244 BQP244 BQR244 CAL244 CAN244 CKH244 CKJ244 CUD244 CUF244 DDZ244 DEB244 DNV244 DNX244 DXR244 DXT244 EHN244 EHP244 ERJ244 ERL244 FBF244 FBH244 FLB244 FLD244 FUX244 FUZ244 GET244 GEV244 GOP244 GOR244 GYL244 GYN244 HIH244 HIJ244 HSD244 HSF244 IBZ244 ICB244 ILV244 ILX244 IVR244 IVT244 JFN244 JFP244 JPJ244 JPL244 JZF244 JZH244 KJB244 KJD244 KSX244 KSZ244 LCT244 LCV244 LMP244 LMR244 LWL244 LWN244 MGH244 MGJ244 MQD244 MQF244 MZZ244 NAB244 NJV244 NJX244 NTR244 NTT244 ODN244 ODP244 ONJ244 ONL244 OXF244 OXH244 PHB244 PHD244 PQX244 PQZ244 QAT244 QAV244 QKP244 QKR244 QUL244 QUN244 REH244 REJ244 ROD244 ROF244 RXZ244 RYB244 SHV244 SHX244 SRR244 SRT244 TBN244 TBP244 TLJ244 TLL244 TVF244 TVH244 UFB244 UFD244 UOX244 UOZ244 UYT244 UYV244 VIP244 VIR244 VSL244 VSN244 WCH244 WCJ244 WMD244 WMF244 WVZ244 WWB244 R260:T260 J264:L264 J268:L268 I292 H356:I356 H362:I362 H368:I368 H373:I373"/>
    <dataValidation allowBlank="1" promptTitle="checkPeriodRange" sqref="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WVY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WVY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WVY74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WVY92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WWD109:WWD11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WWD120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WVY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WVY150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WVY168 R184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WVY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WVX183 H216:S216 F260:Q260 F264:I264 F268:I268">
      <formula1>0</formula1>
      <formula2>9.99999999999999E+23</formula2>
    </dataValidation>
    <dataValidation type="list" allowBlank="1" showInputMessage="1" showErrorMessage="1" prompt="Выберите значение из списка" errorTitle="Ошибка" error="Выберите значение из списка" sqref="M109 M167 G216">
      <formula1>kind_of_heat_transfer</formula1>
    </dataValidation>
    <dataValidation type="list" allowBlank="1" showInputMessage="1" showErrorMessage="1" prompt="Выберите значение из списка" errorTitle="Ошибка" error="Выберите значение из списка" sqref="F216">
      <formula1>kind_of_tariff_unit</formula1>
    </dataValidation>
    <dataValidation type="list" allowBlank="1" showInputMessage="1" prompt="Выберите значение из списка" errorTitle="Ошибка" error="Выберите значение из списка" sqref="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VW72:WWD72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WVW90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WVW130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WVW225:WWD225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UEY243:UFF243 UOU243:UPB243 UYQ243:UYX243 VIM243:VIT243 VSI243:VSP243 WCE243:WCL243 WMA243:WMH243 WVW243:WWD243">
      <formula1>kind_of_cons</formula1>
    </dataValidation>
    <dataValidation type="list" allowBlank="1" showInputMessage="1" showErrorMessage="1" errorTitle="Ошибка" error="Выберите значение из списка" sqref="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WVW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WVW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O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WVW108">
      <formula1>kind_of_cons</formula1>
    </dataValidation>
    <dataValidation type="list" allowBlank="1" showInputMessage="1" showErrorMessage="1" errorTitle="Ошибка" error="Выберите значение из списка" sqref="M37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M55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M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M91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WVU91 M131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WVU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JI244 TE244 ADA244 AMW244 AWS244 BGO244 BQK244 CAG244 CKC244 CTY244 DDU244 DNQ244 DXM244 EHI244 ERE244 FBA244 FKW244 FUS244 GEO244 GOK244 GYG244 HIC244 HRY244 IBU244 ILQ244 IVM244 JFI244 JPE244 JZA244 KIW244 KSS244 LCO244 LMK244 LWG244 MGC244 MPY244 MZU244 NJQ244 NTM244 ODI244 ONE244 OXA244 PGW244 PQS244 QAO244 QKK244 QUG244 REC244 RNY244 RXU244 SHQ244 SRM244 TBI244 TLE244 TVA244 UEW244 UOS244 UYO244 VIK244 VSG244 WCC244 WLY244 WVU244">
      <formula1>kind_of_heat_transfer</formula1>
    </dataValidation>
    <dataValidation type="list" allowBlank="1" showInputMessage="1" showErrorMessage="1" prompt="Выберите значение из списка" errorTitle="Ошибка" error="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errorTitle="Ошибка" error="Выберите значение из списка" sqref="N9:N11 N15:N17">
      <formula1>DESCRIPTION_TERRITORY</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J292 F312 H317">
      <formula1>900</formula1>
    </dataValidation>
    <dataValidation type="list" allowBlank="1" showDropDown="1" showInputMessage="1" showErrorMessage="1" prompt="Для выбора выполните двойной щелчок левой клавиши мыши по соответствующей ячейке." error="для выбора выполните двойной щелчок по ячейке" sqref="G332">
      <formula1>"a"</formula1>
    </dataValidation>
    <dataValidation allowBlank="1" sqref="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57:JS6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75:JS81 TD75:TO81 ACZ75:ADK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L81:U81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WVT94:WWE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JH228:JS234 TD228:TO234 ACZ228:ADK234 AMV228:ANG234 AWR228:AXC234 BGN228:BGY234 BQJ228:BQU234 CAF228:CAQ234 CKB228:CKM234 CTX228:CUI234 DDT228:DEE234 DNP228:DOA234 DXL228:DXW234 EHH228:EHS234 ERD228:ERO234 FAZ228:FBK234 FKV228:FLG234 FUR228:FVC234 GEN228:GEY234 GOJ228:GOU234 GYF228:GYQ234 HIB228:HIM234 HRX228:HSI234 IBT228:ICE234 ILP228:IMA234 IVL228:IVW234 JFH228:JFS234 JPD228:JPO234 JYZ228:JZK234 KIV228:KJG234 KSR228:KTC234 LCN228:LCY234 LMJ228:LMU234 LWF228:LWQ234 MGB228:MGM234 MPX228:MQI234 MZT228:NAE234 NJP228:NKA234 NTL228:NTW234 ODH228:ODS234 OND228:ONO234 OWZ228:OXK234 PGV228:PHG234 PQR228:PRC234 QAN228:QAY234 QKJ228:QKU234 QUF228:QUQ234 REB228:REM234 RNX228:ROI234 RXT228:RYE234 SHP228:SIA234 SRL228:SRW234 TBH228:TBS234 TLD228:TLO234 TUZ228:TVK234 UEV228:UFG234 UOR228:UPC234 UYN228:UYY234 VIJ228:VIU234 VSF228:VSQ234 WCB228:WCM234 WLX228:WMI234 WVT228:WWE234 L234:U234 L246:V246 JH246:JS253 TD246:TO253 ACZ246:ADK253 AMV246:ANG253 AWR246:AXC253 BGN246:BGY253 BQJ246:BQU253 CAF246:CAQ253 CKB246:CKM253 CTX246:CUI253 DDT246:DEE253 DNP246:DOA253 DXL246:DXW253 EHH246:EHS253 ERD246:ERO253 FAZ246:FBK253 FKV246:FLG253 FUR246:FVC253 GEN246:GEY253 GOJ246:GOU253 GYF246:GYQ253 HIB246:HIM253 HRX246:HSI253 IBT246:ICE253 ILP246:IMA253 IVL246:IVW253 JFH246:JFS253 JPD246:JPO253 JYZ246:JZK253 KIV246:KJG253 KSR246:KTC253 LCN246:LCY253 LMJ246:LMU253 LWF246:LWQ253 MGB246:MGM253 MPX246:MQI253 MZT246:NAE253 NJP246:NKA253 NTL246:NTW253 ODH246:ODS253 OND246:ONO253 OWZ246:OXK253 PGV246:PHG253 PQR246:PRC253 QAN246:QAY253 QKJ246:QKU253 QUF246:QUQ253 REB246:REM253 RNX246:ROI253 RXT246:RYE253 SHP246:SIA253 SRL246:SRW253 TBH246:TBS253 TLD246:TLO253 TUZ246:TVK253 UEV246:UFG253 UOR246:UPC253 UYN246:UYY253 VIJ246:VIU253 VSF246:VSQ253 WCB246:WCM253 WLX246:WMI253 WVT246:WWE253 L247:W252 L253:U253"/>
    <dataValidation type="list" allowBlank="1" showInputMessage="1" showErrorMessage="1" prompt="Выберите значение из списка" errorTitle="Ошибка" error="Выберите значение из списка" sqref="E292">
      <formula1>kind_of_forms</formula1>
    </dataValidation>
    <dataValidation type="textLength" operator="lessThanOrEqual" allowBlank="1" showInputMessage="1" showErrorMessage="1" prompt="Укажите поставщика" errorTitle="Ошибка" error="Допускается ввод не более 900 символов!" sqref="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1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WVU120">
      <formula1>900</formula1>
    </dataValidation>
    <dataValidation type="list" allowBlank="1" showInputMessage="1" prompt="Выберите значение из списка" errorTitle="Ошибка" error="Выберите значение из списка" sqref="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WLY109 WVU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96:JS100 TD96:TO100 ACZ96:ADK100 AMV96:ANG100 AWR96:AXC100 BGN96:BGY100 BQJ96:BQU100 CAF96:CAQ100 CKB96:CKM100 CTX96:CUI100 DDT96:DEE100 DNP96:DOA100 DXL96:DXW100 EHH96:EHS100 ERD96:ERO100 FAZ96:FBK100 FKV96:FLG100 FUR96:FVC100 GEN96:GEY100 GOJ96:GOU100 GYF96:GYQ100 HIB96:HIM100 HRX96:HSI100 IBT96:ICE100 ILP96:IMA100 IVL96:IVW100 JFH96:JFS100 JPD96:JPO100 JYZ96:JZK100 KIV96:KJG100 KSR96:KTC100 LCN96:LCY100 LMJ96:LMU100 LWF96:LWQ100 MGB96:MGM100 MPX96:MQI100 MZT96:NAE100 NJP96:NKA100 NTL96:NTW100 ODH96:ODS100 OND96:ONO100 OWZ96:OXK100 PGV96:PHG100 PQR96:PRC100 QAN96:QAY100 QKJ96:QKU100 QUF96:QUQ100 REB96:REM100 RNX96:ROI100 RXT96:RYE100 SHP96:SIA100 SRL96:SRW100 TBH96:TBS100 TLD96:TLO100 TUZ96:TVK100 UEV96:UFG100 UOR96:UPC100 UYN96:UYY100 VIJ96:VIU100 VSF96:VSQ100 WCB96:WCM100 WLX96:WMI100 WVT96:WWE100 L100:W100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JH169:JS175 TD169:TO175 ACZ169:ADK175 AMV169:ANG175 AWR169:AXC175 BGN169:BGY175 BQJ169:BQU175 CAF169:CAQ175 CKB169:CKM175 CTX169:CUI175 DDT169:DEE175 DNP169:DOA175 DXL169:DXW175 EHH169:EHS175 ERD169:ERO175 FAZ169:FBK175 FKV169:FLG175 FUR169:FVC175 GEN169:GEY175 GOJ169:GOU175 GYF169:GYQ175 HIB169:HIM175 HRX169:HSI175 IBT169:ICE175 ILP169:IMA175 IVL169:IVW175 JFH169:JFS175 JPD169:JPO175 JYZ169:JZK175 KIV169:KJG175 KSR169:KTC175 LCN169:LCY175 LMJ169:LMU175 LWF169:LWQ175 MGB169:MGM175 MPX169:MQI175 MZT169:NAE175 NJP169:NKA175 NTL169:NTW175 ODH169:ODS175 OND169:ONO175 OWZ169:OXK175 PGV169:PHG175 PQR169:PRC175 QAN169:QAY175 QKJ169:QKU175 QUF169:QUQ175 REB169:REM175 RNX169:ROI175 RXT169:RYE175 SHP169:SIA175 SRL169:SRW175 TBH169:TBS175 TLD169:TLO175 TUZ169:TVK175 UEV169:UFG175 UOR169:UPC175 UYN169:UYY175 VIJ169:VIU175 VSF169:VSQ175 WCB169:WCM175 WLX169:WMI175 WVT169:WWE175 L175:U175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WVT185:WWF189 JH201:KC205 TD201:TY205 ACZ201:ADU205 AMV201:ANQ205 AWR201:AXM205 BGN201:BHI205 BQJ201:BRE205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WVT201:WWO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prompt="Укажите заявителя" errorTitle="Ошибка" error="Допускается ввод не более 900 символов!"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prompt="Выберите значение из списка" errorTitle="Ошибка" error="Выберите значение из списка" sqref="Q207:Q209">
      <formula1>kind_of_load4</formula1>
    </dataValidation>
    <dataValidation type="list" allowBlank="1" showInputMessage="1" showErrorMessage="1" prompt="Выберите значение из списка" errorTitle="Ошибка" error="Выберите значение из списка" sqref="U207:U208 U211:U212">
      <formula1>kind_of_nets</formula1>
    </dataValidation>
    <dataValidation type="list" allowBlank="1" showInputMessage="1" showErrorMessage="1" prompt="Выберите значение из списка" errorTitle="Ошибка" error="Выберите значение из списка" sqref="Y207 Y211">
      <formula1>kind_of_diameters</formula1>
    </dataValidation>
    <dataValidation type="list" allowBlank="1" showInputMessage="1" showErrorMessage="1" prompt="Выберите значение из списка" errorTitle="Ошибка" error="Выберите значение из списка" sqref="O36:V36 O54:V54 O72:V72 O90 O130:V130 O148:V148 O166 O225:V225 O243:V243">
      <formula1>kind_of_cons</formula1>
    </dataValidation>
    <dataValidation type="list" allowBlank="1" showInputMessage="1" showErrorMessage="1" prompt="Выберите значение из списка" errorTitle="Ошибка" error="Выберите значение из списка" sqref="J356 J368">
      <formula1>kind_of_control_method</formula1>
    </dataValidation>
    <dataValidation type="decimal" allowBlank="1" showErrorMessage="1" errorTitle="Ошибка" error="Допускается ввод только действительных чисел!" sqref="O149">
      <formula1>-9.99999999999999E+23</formula1>
      <formula2>9.99999999999999E+23</formula2>
    </dataValidation>
  </dataValidations>
  <pageMargins left="0.75" right="0.75" top="1" bottom="1" header="0.5" footer="0.5"/>
  <pageSetup orientation="portrait" paperSize="9" r:id="rId1"/>
  <headerFooter alignWithMargins="0"/>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d0baeb9-de1e-4e66-89d6-f4b66db89130}">
  <sheetPr codeName="TEHSHEET">
    <tabColor indexed="47"/>
  </sheetPr>
  <dimension ref="A1:BC87"/>
  <sheetViews>
    <sheetView showGridLines="0" workbookViewId="0" topLeftCell="A1">
      <selection pane="topLeft" activeCell="A1" sqref="A1"/>
    </sheetView>
  </sheetViews>
  <sheetFormatPr defaultColWidth="9.14285714285714" defaultRowHeight="11.25"/>
  <cols>
    <col min="1" max="1" width="32.5714285714286" style="7" customWidth="1"/>
    <col min="2" max="2" width="9.14285714285714" style="105"/>
    <col min="3" max="3" width="9.14285714285714" style="108"/>
    <col min="4" max="4" width="26.5714285714286" style="108" customWidth="1"/>
    <col min="5" max="6" width="26.5714285714286" style="53" customWidth="1"/>
    <col min="7" max="7" width="31.4285714285714" style="53" customWidth="1"/>
    <col min="8" max="8" width="40.8571428571429" style="53" customWidth="1"/>
    <col min="9" max="9" width="14.5714285714286" style="53" customWidth="1"/>
    <col min="10" max="10" width="26.8571428571429" style="53" customWidth="1"/>
    <col min="11" max="11" width="50" style="53" customWidth="1"/>
    <col min="12" max="13" width="10.7142857142857" style="53" customWidth="1"/>
    <col min="14" max="14" width="55.1428571428571" style="53" customWidth="1"/>
    <col min="15" max="15" width="31.8571428571429" style="53" customWidth="1"/>
    <col min="16" max="16" width="23.8571428571429" style="53" customWidth="1"/>
    <col min="17" max="17" width="46.5714285714286" style="53" customWidth="1"/>
    <col min="18" max="18" width="24" style="53" customWidth="1"/>
    <col min="19" max="19" width="20.5714285714286" style="53" customWidth="1"/>
    <col min="20" max="20" width="22" style="53" customWidth="1"/>
    <col min="21" max="22" width="26.4285714285714" style="53" customWidth="1"/>
    <col min="23" max="23" width="8.28571428571429" style="53" hidden="1" customWidth="1"/>
    <col min="24" max="24" width="59.7142857142857" style="53" customWidth="1"/>
    <col min="25" max="25" width="49.1428571428571" style="53" customWidth="1"/>
    <col min="26" max="26" width="11.1428571428571" style="53" customWidth="1"/>
    <col min="27" max="30" width="29" style="53" customWidth="1"/>
    <col min="31" max="31" width="9.14285714285714" style="53"/>
    <col min="32" max="32" width="34.7142857142857" style="53" customWidth="1"/>
    <col min="33" max="33" width="9.14285714285714" style="53"/>
    <col min="34" max="35" width="34.4285714285714" style="53" customWidth="1"/>
    <col min="36" max="36" width="9.14285714285714" style="53"/>
    <col min="37" max="37" width="24.5714285714286" style="53" customWidth="1"/>
    <col min="38" max="38" width="9.14285714285714" style="53"/>
    <col min="39" max="39" width="26.1428571428571" style="53" customWidth="1"/>
    <col min="40" max="40" width="1.71428571428571" style="53" customWidth="1"/>
    <col min="41" max="41" width="9.14285714285714" style="53"/>
    <col min="42" max="43" width="47.8571428571429" style="53" customWidth="1"/>
    <col min="44" max="44" width="1.71428571428571" style="53" customWidth="1"/>
    <col min="45" max="45" width="21.4285714285714" style="53" customWidth="1"/>
    <col min="46" max="46" width="1.71428571428571" style="53" customWidth="1"/>
    <col min="47" max="47" width="31.2857142857143" style="53" customWidth="1"/>
    <col min="48" max="48" width="1.71428571428571" style="53" customWidth="1"/>
    <col min="49" max="50" width="9.14285714285714" style="312"/>
    <col min="51" max="51" width="3.71428571428571" style="53" customWidth="1"/>
    <col min="52" max="52" width="20" style="53" customWidth="1"/>
    <col min="53" max="53" width="42.8571428571429" style="53" customWidth="1"/>
    <col min="54" max="54" width="3.71428571428571" style="53" customWidth="1"/>
    <col min="55" max="55" width="55" style="53" customWidth="1"/>
    <col min="56" max="16384" width="9.14285714285714" style="53"/>
  </cols>
  <sheetData>
    <row r="1" spans="1:55" s="104" customFormat="1" ht="43.5" customHeight="1">
      <c r="A1" s="110" t="s">
        <v>63</v>
      </c>
      <c r="B1" s="110" t="s">
        <v>345</v>
      </c>
      <c r="C1" s="110" t="s">
        <v>82</v>
      </c>
      <c r="D1" s="110" t="s">
        <v>79</v>
      </c>
      <c r="E1" s="110" t="s">
        <v>179</v>
      </c>
      <c r="F1" s="110" t="s">
        <v>219</v>
      </c>
      <c r="G1" s="110" t="s">
        <v>196</v>
      </c>
      <c r="H1" s="110" t="s">
        <v>200</v>
      </c>
      <c r="I1" s="110" t="s">
        <v>218</v>
      </c>
      <c r="J1" s="110" t="s">
        <v>226</v>
      </c>
      <c r="K1" s="110" t="s">
        <v>230</v>
      </c>
      <c r="L1" s="110"/>
      <c r="M1" s="110"/>
      <c r="N1" s="66" t="s">
        <v>265</v>
      </c>
      <c r="O1" s="110" t="s">
        <v>256</v>
      </c>
      <c r="P1" s="110" t="s">
        <v>280</v>
      </c>
      <c r="Q1" s="110" t="s">
        <v>323</v>
      </c>
      <c r="R1" s="110" t="s">
        <v>19</v>
      </c>
      <c r="S1" s="110" t="s">
        <v>27</v>
      </c>
      <c r="T1" s="123" t="s">
        <v>33</v>
      </c>
      <c r="U1" s="123" t="s">
        <v>38</v>
      </c>
      <c r="V1" s="348"/>
      <c r="W1" s="349" t="s">
        <v>309</v>
      </c>
      <c r="X1" s="311" t="s">
        <v>278</v>
      </c>
      <c r="Y1" s="311" t="s">
        <v>292</v>
      </c>
      <c r="Z1" s="110"/>
      <c r="AA1" s="165" t="s">
        <v>346</v>
      </c>
      <c r="AB1" s="165"/>
      <c r="AC1" s="165" t="s">
        <v>347</v>
      </c>
      <c r="AD1" s="165"/>
      <c r="AF1" s="123" t="s">
        <v>320</v>
      </c>
      <c r="AH1" s="110" t="s">
        <v>321</v>
      </c>
      <c r="AI1" s="110" t="s">
        <v>322</v>
      </c>
      <c r="AK1" s="110" t="s">
        <v>337</v>
      </c>
      <c r="AM1" s="110" t="s">
        <v>338</v>
      </c>
      <c r="AP1" s="110" t="s">
        <v>354</v>
      </c>
      <c r="AQ1" s="110" t="s">
        <v>353</v>
      </c>
      <c r="AS1" s="311" t="s">
        <v>359</v>
      </c>
      <c r="AU1" s="123" t="s">
        <v>367</v>
      </c>
      <c r="AW1" s="313" t="s">
        <v>499</v>
      </c>
      <c r="AX1" s="313" t="s">
        <v>500</v>
      </c>
      <c r="AZ1" s="1291" t="s">
        <v>533</v>
      </c>
      <c r="BA1" s="1291"/>
      <c r="BC1" s="697" t="s">
        <v>608</v>
      </c>
    </row>
    <row r="2" spans="1:55" ht="90">
      <c r="A2" s="6" t="s">
        <v>96</v>
      </c>
      <c r="B2" s="41">
        <v>2000</v>
      </c>
      <c r="C2" s="41">
        <v>2013</v>
      </c>
      <c r="D2" s="41" t="s">
        <v>80</v>
      </c>
      <c r="E2" s="106" t="s">
        <v>180</v>
      </c>
      <c r="F2" s="106" t="s">
        <v>220</v>
      </c>
      <c r="G2" s="106" t="s">
        <v>194</v>
      </c>
      <c r="H2" s="106" t="s">
        <v>198</v>
      </c>
      <c r="I2" s="106" t="s">
        <v>88</v>
      </c>
      <c r="J2" s="106" t="s">
        <v>227</v>
      </c>
      <c r="K2" s="107" t="s">
        <v>231</v>
      </c>
      <c r="L2" s="139" t="s">
        <v>231</v>
      </c>
      <c r="M2" s="107">
        <v>1</v>
      </c>
      <c r="N2" s="547" t="s">
        <v>269</v>
      </c>
      <c r="O2" s="418" t="s">
        <v>575</v>
      </c>
      <c r="P2" s="551" t="s">
        <v>40</v>
      </c>
      <c r="Q2" s="141" t="s">
        <v>2</v>
      </c>
      <c r="R2" s="144" t="s">
        <v>22</v>
      </c>
      <c r="S2" s="142" t="s">
        <v>24</v>
      </c>
      <c r="T2" s="143" t="s">
        <v>28</v>
      </c>
      <c r="U2" s="139" t="s">
        <v>34</v>
      </c>
      <c r="V2" s="906">
        <v>1</v>
      </c>
      <c r="W2" s="350"/>
      <c r="X2" s="351" t="s">
        <v>551</v>
      </c>
      <c r="Y2" s="41" t="s">
        <v>698</v>
      </c>
      <c r="Z2" s="122"/>
      <c r="AA2" s="636" t="s">
        <v>601</v>
      </c>
      <c r="AB2" s="638" t="s">
        <v>601</v>
      </c>
      <c r="AC2" s="41" t="s">
        <v>294</v>
      </c>
      <c r="AD2" s="167" t="s">
        <v>294</v>
      </c>
      <c r="AF2" s="42" t="s">
        <v>34</v>
      </c>
      <c r="AH2" s="106" t="s">
        <v>325</v>
      </c>
      <c r="AI2" s="106" t="s">
        <v>325</v>
      </c>
      <c r="AK2" s="106" t="s">
        <v>329</v>
      </c>
      <c r="AM2" s="106" t="s">
        <v>339</v>
      </c>
      <c r="AP2" s="1099" t="s">
        <v>551</v>
      </c>
      <c r="AQ2" s="902" t="s">
        <v>558</v>
      </c>
      <c r="AS2" s="41" t="s">
        <v>357</v>
      </c>
      <c r="AU2" s="42" t="s">
        <v>360</v>
      </c>
      <c r="AW2" s="314" t="s">
        <v>501</v>
      </c>
      <c r="AX2" s="315" t="s">
        <v>501</v>
      </c>
      <c r="AZ2" s="341" t="s">
        <v>534</v>
      </c>
      <c r="BA2" s="342" t="s">
        <v>535</v>
      </c>
      <c r="BC2" s="676" t="s">
        <v>609</v>
      </c>
    </row>
    <row r="3" spans="1:55" ht="101.25">
      <c r="A3" s="6" t="s">
        <v>97</v>
      </c>
      <c r="B3" s="41">
        <v>2001</v>
      </c>
      <c r="C3" s="41">
        <v>2014</v>
      </c>
      <c r="D3" s="41" t="s">
        <v>81</v>
      </c>
      <c r="E3" s="106" t="s">
        <v>181</v>
      </c>
      <c r="F3" s="106" t="s">
        <v>221</v>
      </c>
      <c r="G3" s="106" t="s">
        <v>195</v>
      </c>
      <c r="H3" s="106" t="s">
        <v>199</v>
      </c>
      <c r="I3" s="106" t="s">
        <v>47</v>
      </c>
      <c r="J3" s="106" t="s">
        <v>266</v>
      </c>
      <c r="K3" s="107" t="s">
        <v>233</v>
      </c>
      <c r="L3" s="107" t="s">
        <v>233</v>
      </c>
      <c r="M3" s="107">
        <v>2</v>
      </c>
      <c r="N3" s="547" t="s">
        <v>243</v>
      </c>
      <c r="O3" s="418" t="s">
        <v>576</v>
      </c>
      <c r="P3" s="551" t="s">
        <v>41</v>
      </c>
      <c r="Q3" s="141" t="s">
        <v>285</v>
      </c>
      <c r="R3" s="140" t="s">
        <v>287</v>
      </c>
      <c r="S3" s="142" t="s">
        <v>25</v>
      </c>
      <c r="T3" s="143" t="s">
        <v>29</v>
      </c>
      <c r="U3" s="139" t="s">
        <v>35</v>
      </c>
      <c r="V3" s="906">
        <v>2</v>
      </c>
      <c r="W3" s="350"/>
      <c r="X3" s="351" t="s">
        <v>643</v>
      </c>
      <c r="Y3" s="999" t="s">
        <v>698</v>
      </c>
      <c r="Z3" s="122"/>
      <c r="AA3" s="636" t="s">
        <v>602</v>
      </c>
      <c r="AB3" s="638" t="s">
        <v>602</v>
      </c>
      <c r="AC3" s="41" t="s">
        <v>295</v>
      </c>
      <c r="AD3" s="167" t="s">
        <v>295</v>
      </c>
      <c r="AF3" s="42" t="s">
        <v>35</v>
      </c>
      <c r="AH3" s="106" t="s">
        <v>348</v>
      </c>
      <c r="AI3" s="106" t="s">
        <v>327</v>
      </c>
      <c r="AK3" s="106" t="s">
        <v>330</v>
      </c>
      <c r="AM3" s="106" t="s">
        <v>340</v>
      </c>
      <c r="AP3" s="1099" t="s">
        <v>644</v>
      </c>
      <c r="AQ3" s="902" t="s">
        <v>557</v>
      </c>
      <c r="AS3" s="41" t="s">
        <v>358</v>
      </c>
      <c r="AU3" s="42" t="s">
        <v>361</v>
      </c>
      <c r="AW3" s="314" t="s">
        <v>502</v>
      </c>
      <c r="AX3" s="315" t="s">
        <v>502</v>
      </c>
      <c r="AZ3" s="1009" t="s">
        <v>666</v>
      </c>
      <c r="BA3" s="1014" t="s">
        <v>665</v>
      </c>
      <c r="BC3" s="676" t="s">
        <v>610</v>
      </c>
    </row>
    <row r="4" spans="1:55" ht="101.25">
      <c r="A4" s="6" t="s">
        <v>98</v>
      </c>
      <c r="B4" s="41">
        <v>2002</v>
      </c>
      <c r="C4" s="41">
        <v>2015</v>
      </c>
      <c r="E4" s="106" t="s">
        <v>182</v>
      </c>
      <c r="F4" s="106" t="s">
        <v>222</v>
      </c>
      <c r="H4" s="106" t="s">
        <v>1</v>
      </c>
      <c r="I4" s="106" t="s">
        <v>48</v>
      </c>
      <c r="J4" s="106" t="s">
        <v>267</v>
      </c>
      <c r="K4" s="107" t="s">
        <v>234</v>
      </c>
      <c r="L4" s="107" t="s">
        <v>234</v>
      </c>
      <c r="M4" s="107">
        <v>3</v>
      </c>
      <c r="N4" s="547" t="s">
        <v>270</v>
      </c>
      <c r="O4" s="435" t="s">
        <v>577</v>
      </c>
      <c r="Q4" s="141" t="s">
        <v>21</v>
      </c>
      <c r="R4" s="140" t="s">
        <v>728</v>
      </c>
      <c r="S4" s="142" t="s">
        <v>26</v>
      </c>
      <c r="T4" s="143" t="s">
        <v>30</v>
      </c>
      <c r="U4" s="139" t="s">
        <v>36</v>
      </c>
      <c r="V4" s="906">
        <v>3</v>
      </c>
      <c r="W4" s="350"/>
      <c r="X4" s="351"/>
      <c r="Y4" s="636"/>
      <c r="Z4" s="166"/>
      <c r="AC4" s="41" t="s">
        <v>296</v>
      </c>
      <c r="AD4" s="167" t="s">
        <v>296</v>
      </c>
      <c r="AF4" s="42" t="s">
        <v>36</v>
      </c>
      <c r="AH4" s="42" t="s">
        <v>351</v>
      </c>
      <c r="AK4" s="106" t="s">
        <v>331</v>
      </c>
      <c r="AM4" s="106" t="s">
        <v>341</v>
      </c>
      <c r="AP4" s="1099" t="s">
        <v>643</v>
      </c>
      <c r="AQ4" s="902" t="s">
        <v>556</v>
      </c>
      <c r="AS4" s="41" t="s">
        <v>328</v>
      </c>
      <c r="AU4" s="42" t="s">
        <v>362</v>
      </c>
      <c r="AW4" s="314" t="s">
        <v>503</v>
      </c>
      <c r="AX4" s="315" t="s">
        <v>503</v>
      </c>
      <c r="AZ4" s="1009" t="s">
        <v>678</v>
      </c>
      <c r="BA4" s="1014" t="s">
        <v>677</v>
      </c>
      <c r="BC4" s="676" t="s">
        <v>611</v>
      </c>
    </row>
    <row r="5" spans="1:55" ht="112.5">
      <c r="A5" s="6" t="s">
        <v>99</v>
      </c>
      <c r="B5" s="41">
        <v>2003</v>
      </c>
      <c r="C5" s="41">
        <v>2016</v>
      </c>
      <c r="E5" s="106" t="s">
        <v>183</v>
      </c>
      <c r="F5" s="106" t="s">
        <v>223</v>
      </c>
      <c r="I5" s="106" t="s">
        <v>49</v>
      </c>
      <c r="K5" s="107" t="s">
        <v>232</v>
      </c>
      <c r="L5" s="107" t="s">
        <v>232</v>
      </c>
      <c r="M5" s="107">
        <v>4</v>
      </c>
      <c r="N5" s="548" t="s">
        <v>271</v>
      </c>
      <c r="O5" s="435" t="s">
        <v>578</v>
      </c>
      <c r="Q5" s="141" t="s">
        <v>286</v>
      </c>
      <c r="R5" s="140" t="s">
        <v>288</v>
      </c>
      <c r="T5" s="42" t="s">
        <v>31</v>
      </c>
      <c r="U5" s="139" t="s">
        <v>37</v>
      </c>
      <c r="V5" s="906">
        <v>4</v>
      </c>
      <c r="W5" s="350"/>
      <c r="X5" s="351" t="s">
        <v>552</v>
      </c>
      <c r="Y5" s="636" t="s">
        <v>699</v>
      </c>
      <c r="Z5" s="166">
        <v>1</v>
      </c>
      <c r="AF5" s="42" t="s">
        <v>311</v>
      </c>
      <c r="AH5" s="106" t="s">
        <v>349</v>
      </c>
      <c r="AK5" s="106" t="s">
        <v>332</v>
      </c>
      <c r="AM5" s="106" t="s">
        <v>342</v>
      </c>
      <c r="AP5" s="1099" t="s">
        <v>552</v>
      </c>
      <c r="AQ5" s="902" t="s">
        <v>551</v>
      </c>
      <c r="AU5" s="42" t="s">
        <v>363</v>
      </c>
      <c r="AW5" s="314" t="s">
        <v>504</v>
      </c>
      <c r="AX5" s="315" t="s">
        <v>504</v>
      </c>
      <c r="AZ5" s="1009" t="s">
        <v>693</v>
      </c>
      <c r="BA5" s="1014" t="s">
        <v>692</v>
      </c>
      <c r="BC5" s="676" t="s">
        <v>612</v>
      </c>
    </row>
    <row r="6" spans="1:53" ht="56.25">
      <c r="A6" s="6" t="s">
        <v>100</v>
      </c>
      <c r="B6" s="41">
        <v>2004</v>
      </c>
      <c r="C6" s="41">
        <v>2017</v>
      </c>
      <c r="E6" s="106" t="s">
        <v>184</v>
      </c>
      <c r="F6" s="109"/>
      <c r="G6" s="110" t="s">
        <v>275</v>
      </c>
      <c r="H6" s="110" t="s">
        <v>242</v>
      </c>
      <c r="I6" s="106" t="s">
        <v>64</v>
      </c>
      <c r="J6" s="110" t="s">
        <v>248</v>
      </c>
      <c r="N6" s="548" t="s">
        <v>272</v>
      </c>
      <c r="O6" s="435" t="s">
        <v>579</v>
      </c>
      <c r="R6" s="140" t="s">
        <v>2</v>
      </c>
      <c r="T6" s="42" t="s">
        <v>32</v>
      </c>
      <c r="U6" s="139" t="s">
        <v>311</v>
      </c>
      <c r="V6" s="906">
        <v>5</v>
      </c>
      <c r="W6" s="350"/>
      <c r="X6" s="636" t="s">
        <v>553</v>
      </c>
      <c r="Y6" s="636" t="s">
        <v>706</v>
      </c>
      <c r="Z6" s="166"/>
      <c r="AA6" s="177"/>
      <c r="AH6" s="106" t="s">
        <v>350</v>
      </c>
      <c r="AK6" s="106" t="s">
        <v>333</v>
      </c>
      <c r="AM6" s="106" t="s">
        <v>343</v>
      </c>
      <c r="AP6" s="1099" t="s">
        <v>553</v>
      </c>
      <c r="AQ6" s="902" t="s">
        <v>644</v>
      </c>
      <c r="AU6" s="178" t="s">
        <v>364</v>
      </c>
      <c r="AW6" s="314" t="s">
        <v>505</v>
      </c>
      <c r="AX6" s="315" t="s">
        <v>505</v>
      </c>
      <c r="AZ6" s="1009" t="s">
        <v>694</v>
      </c>
      <c r="BA6" s="1014" t="s">
        <v>700</v>
      </c>
    </row>
    <row r="7" spans="1:53" ht="33.75">
      <c r="A7" s="6" t="s">
        <v>101</v>
      </c>
      <c r="B7" s="41">
        <v>2005</v>
      </c>
      <c r="E7" s="106" t="s">
        <v>185</v>
      </c>
      <c r="F7" s="109"/>
      <c r="G7" s="106" t="s">
        <v>239</v>
      </c>
      <c r="H7" s="106" t="s">
        <v>241</v>
      </c>
      <c r="I7" s="106" t="s">
        <v>65</v>
      </c>
      <c r="J7" s="106" t="s">
        <v>268</v>
      </c>
      <c r="N7" s="549" t="s">
        <v>273</v>
      </c>
      <c r="O7" s="435" t="s">
        <v>580</v>
      </c>
      <c r="U7" s="139" t="s">
        <v>81</v>
      </c>
      <c r="V7" s="907" t="s">
        <v>65</v>
      </c>
      <c r="W7" s="350"/>
      <c r="X7" s="636" t="s">
        <v>554</v>
      </c>
      <c r="Y7" s="999" t="s">
        <v>699</v>
      </c>
      <c r="Z7" s="166"/>
      <c r="AA7" s="177"/>
      <c r="AH7" s="106" t="s">
        <v>326</v>
      </c>
      <c r="AK7" s="106" t="s">
        <v>334</v>
      </c>
      <c r="AM7" s="106" t="s">
        <v>344</v>
      </c>
      <c r="AP7" s="1099" t="s">
        <v>554</v>
      </c>
      <c r="AQ7" s="902" t="s">
        <v>643</v>
      </c>
      <c r="AU7" s="178" t="s">
        <v>365</v>
      </c>
      <c r="AW7" s="314" t="s">
        <v>506</v>
      </c>
      <c r="AX7" s="315" t="s">
        <v>506</v>
      </c>
      <c r="AZ7" s="1009" t="s">
        <v>695</v>
      </c>
      <c r="BA7" s="1014" t="s">
        <v>705</v>
      </c>
    </row>
    <row r="8" spans="1:53" ht="33.75">
      <c r="A8" s="6" t="s">
        <v>102</v>
      </c>
      <c r="B8" s="41">
        <v>2006</v>
      </c>
      <c r="E8" s="106" t="s">
        <v>186</v>
      </c>
      <c r="F8" s="109"/>
      <c r="G8" s="106" t="s">
        <v>240</v>
      </c>
      <c r="H8" s="106" t="s">
        <v>247</v>
      </c>
      <c r="I8" s="106" t="s">
        <v>177</v>
      </c>
      <c r="J8" s="106" t="s">
        <v>264</v>
      </c>
      <c r="N8" s="550" t="s">
        <v>274</v>
      </c>
      <c r="O8" s="435" t="s">
        <v>581</v>
      </c>
      <c r="V8" s="907" t="s">
        <v>177</v>
      </c>
      <c r="W8" s="350"/>
      <c r="X8" s="636" t="s">
        <v>555</v>
      </c>
      <c r="Y8" s="999" t="s">
        <v>699</v>
      </c>
      <c r="Z8" s="166"/>
      <c r="AA8" s="177"/>
      <c r="AK8" s="106" t="s">
        <v>335</v>
      </c>
      <c r="AP8" s="1099" t="s">
        <v>555</v>
      </c>
      <c r="AQ8" s="902" t="s">
        <v>552</v>
      </c>
      <c r="AU8" s="178" t="s">
        <v>366</v>
      </c>
      <c r="AW8" s="314" t="s">
        <v>507</v>
      </c>
      <c r="AX8" s="315" t="s">
        <v>507</v>
      </c>
      <c r="AZ8" s="1009" t="s">
        <v>696</v>
      </c>
      <c r="BA8" s="1014" t="s">
        <v>715</v>
      </c>
    </row>
    <row r="9" spans="1:53" ht="56.25">
      <c r="A9" s="6" t="s">
        <v>103</v>
      </c>
      <c r="B9" s="41">
        <v>2007</v>
      </c>
      <c r="E9" s="106" t="s">
        <v>187</v>
      </c>
      <c r="F9" s="109"/>
      <c r="G9" s="106" t="s">
        <v>247</v>
      </c>
      <c r="I9" s="106" t="s">
        <v>178</v>
      </c>
      <c r="O9" s="435" t="s">
        <v>582</v>
      </c>
      <c r="V9" s="907" t="s">
        <v>178</v>
      </c>
      <c r="W9" s="350"/>
      <c r="X9" s="636" t="s">
        <v>556</v>
      </c>
      <c r="Y9" s="999" t="s">
        <v>698</v>
      </c>
      <c r="Z9" s="166">
        <v>1</v>
      </c>
      <c r="AA9" s="177"/>
      <c r="AK9" s="106" t="s">
        <v>336</v>
      </c>
      <c r="AP9" s="1099" t="s">
        <v>558</v>
      </c>
      <c r="AQ9" s="902" t="s">
        <v>553</v>
      </c>
      <c r="AW9" s="314" t="s">
        <v>508</v>
      </c>
      <c r="AX9" s="315" t="s">
        <v>508</v>
      </c>
      <c r="AZ9" s="1009" t="s">
        <v>697</v>
      </c>
      <c r="BA9" s="1014" t="s">
        <v>712</v>
      </c>
    </row>
    <row r="10" spans="1:50" ht="45">
      <c r="A10" s="6" t="s">
        <v>104</v>
      </c>
      <c r="B10" s="41">
        <v>2008</v>
      </c>
      <c r="E10" s="106" t="s">
        <v>188</v>
      </c>
      <c r="F10" s="109"/>
      <c r="I10" s="106" t="s">
        <v>202</v>
      </c>
      <c r="O10" s="435" t="s">
        <v>583</v>
      </c>
      <c r="V10" s="908" t="s">
        <v>202</v>
      </c>
      <c r="W10" s="905"/>
      <c r="X10" s="903" t="s">
        <v>557</v>
      </c>
      <c r="Y10" s="904" t="s">
        <v>711</v>
      </c>
      <c r="Z10" s="166"/>
      <c r="AP10" s="1099" t="s">
        <v>557</v>
      </c>
      <c r="AQ10" s="902" t="s">
        <v>554</v>
      </c>
      <c r="AW10" s="314" t="s">
        <v>509</v>
      </c>
      <c r="AX10" s="315" t="s">
        <v>509</v>
      </c>
    </row>
    <row r="11" spans="1:50" ht="22.5">
      <c r="A11" s="6" t="s">
        <v>105</v>
      </c>
      <c r="B11" s="41">
        <v>2009</v>
      </c>
      <c r="E11" s="106" t="s">
        <v>189</v>
      </c>
      <c r="F11" s="109"/>
      <c r="I11" s="106" t="s">
        <v>203</v>
      </c>
      <c r="O11" s="418" t="s">
        <v>584</v>
      </c>
      <c r="V11" s="907" t="s">
        <v>203</v>
      </c>
      <c r="W11" s="352"/>
      <c r="X11" s="351" t="s">
        <v>558</v>
      </c>
      <c r="Y11" s="636" t="s">
        <v>710</v>
      </c>
      <c r="Z11" s="166"/>
      <c r="AP11" s="1099" t="s">
        <v>556</v>
      </c>
      <c r="AQ11" s="625"/>
      <c r="AW11" s="314" t="s">
        <v>510</v>
      </c>
      <c r="AX11" s="315" t="s">
        <v>510</v>
      </c>
    </row>
    <row r="12" spans="1:25 42:50" ht="33.75">
      <c r="A12" s="6" t="s">
        <v>61</v>
      </c>
      <c r="B12" s="41">
        <v>2010</v>
      </c>
      <c r="E12" s="106" t="s">
        <v>190</v>
      </c>
      <c r="F12" s="109"/>
      <c r="G12" s="110" t="s">
        <v>276</v>
      </c>
      <c r="H12" s="110" t="s">
        <v>244</v>
      </c>
      <c r="I12" s="106" t="s">
        <v>204</v>
      </c>
      <c r="O12" s="418" t="s">
        <v>2</v>
      </c>
      <c r="V12" s="907" t="s">
        <v>204</v>
      </c>
      <c r="W12" s="436"/>
      <c r="X12" s="351" t="s">
        <v>639</v>
      </c>
      <c r="Y12" s="999" t="s">
        <v>698</v>
      </c>
      <c r="AP12" s="965"/>
      <c r="AW12" s="314" t="s">
        <v>203</v>
      </c>
      <c r="AX12" s="315" t="s">
        <v>203</v>
      </c>
    </row>
    <row r="13" spans="1:25 49:50" ht="22.5">
      <c r="A13" s="6" t="s">
        <v>106</v>
      </c>
      <c r="B13" s="41">
        <v>2011</v>
      </c>
      <c r="E13" s="106" t="s">
        <v>191</v>
      </c>
      <c r="F13" s="109"/>
      <c r="G13" s="106" t="s">
        <v>245</v>
      </c>
      <c r="H13" s="106" t="s">
        <v>246</v>
      </c>
      <c r="I13" s="106" t="s">
        <v>205</v>
      </c>
      <c r="V13" s="907" t="s">
        <v>205</v>
      </c>
      <c r="W13" s="436"/>
      <c r="X13" s="436"/>
      <c r="Y13" s="436"/>
      <c r="AW13" s="314" t="s">
        <v>204</v>
      </c>
      <c r="AX13" s="315" t="s">
        <v>204</v>
      </c>
    </row>
    <row r="14" spans="1:25 49:50" ht="45">
      <c r="A14" s="6" t="s">
        <v>62</v>
      </c>
      <c r="B14" s="41">
        <v>2012</v>
      </c>
      <c r="G14" s="106" t="s">
        <v>247</v>
      </c>
      <c r="H14" s="106" t="s">
        <v>247</v>
      </c>
      <c r="I14" s="106" t="s">
        <v>206</v>
      </c>
      <c r="N14" s="66" t="s">
        <v>300</v>
      </c>
      <c r="V14" s="906">
        <v>13</v>
      </c>
      <c r="W14" s="350"/>
      <c r="X14" s="351" t="s">
        <v>644</v>
      </c>
      <c r="Y14" s="999" t="s">
        <v>698</v>
      </c>
      <c r="AW14" s="314" t="s">
        <v>205</v>
      </c>
      <c r="AX14" s="315" t="s">
        <v>205</v>
      </c>
    </row>
    <row r="15" spans="1:25 49:50" ht="63.75">
      <c r="A15" s="6" t="s">
        <v>415</v>
      </c>
      <c r="B15" s="41">
        <v>2013</v>
      </c>
      <c r="I15" s="106" t="s">
        <v>207</v>
      </c>
      <c r="N15" s="138" t="s">
        <v>308</v>
      </c>
      <c r="V15" s="419"/>
      <c r="W15" s="419"/>
      <c r="X15" s="176"/>
      <c r="Y15" s="419"/>
      <c r="AW15" s="314" t="s">
        <v>206</v>
      </c>
      <c r="AX15" s="315" t="s">
        <v>206</v>
      </c>
    </row>
    <row r="16" spans="1:14 49:50" ht="21" customHeight="1">
      <c r="A16" s="6" t="s">
        <v>107</v>
      </c>
      <c r="B16" s="41">
        <v>2014</v>
      </c>
      <c r="I16" s="106" t="s">
        <v>208</v>
      </c>
      <c r="N16" s="138" t="s">
        <v>307</v>
      </c>
      <c r="AW16" s="314" t="s">
        <v>207</v>
      </c>
      <c r="AX16" s="315" t="s">
        <v>207</v>
      </c>
    </row>
    <row r="17" spans="1:24 49:50" ht="21" customHeight="1">
      <c r="A17" s="6" t="s">
        <v>108</v>
      </c>
      <c r="B17" s="41">
        <v>2015</v>
      </c>
      <c r="I17" s="106" t="s">
        <v>209</v>
      </c>
      <c r="N17" s="138" t="s">
        <v>306</v>
      </c>
      <c r="X17" s="176"/>
      <c r="AW17" s="314" t="s">
        <v>208</v>
      </c>
      <c r="AX17" s="315" t="s">
        <v>208</v>
      </c>
    </row>
    <row r="18" spans="1:24 49:50" ht="21" customHeight="1">
      <c r="A18" s="6" t="s">
        <v>109</v>
      </c>
      <c r="B18" s="41">
        <v>2016</v>
      </c>
      <c r="I18" s="106" t="s">
        <v>210</v>
      </c>
      <c r="N18" s="138" t="s">
        <v>305</v>
      </c>
      <c r="X18" s="176"/>
      <c r="AW18" s="314" t="s">
        <v>209</v>
      </c>
      <c r="AX18" s="315" t="s">
        <v>209</v>
      </c>
    </row>
    <row r="19" spans="1:24 49:50" ht="21" customHeight="1">
      <c r="A19" s="6" t="s">
        <v>110</v>
      </c>
      <c r="B19" s="41">
        <v>2017</v>
      </c>
      <c r="I19" s="106" t="s">
        <v>211</v>
      </c>
      <c r="N19" s="138" t="s">
        <v>304</v>
      </c>
      <c r="X19" s="176"/>
      <c r="AW19" s="314" t="s">
        <v>210</v>
      </c>
      <c r="AX19" s="315" t="s">
        <v>210</v>
      </c>
    </row>
    <row r="20" spans="1:14 49:50" ht="21" customHeight="1">
      <c r="A20" s="6" t="s">
        <v>111</v>
      </c>
      <c r="B20" s="41">
        <v>2018</v>
      </c>
      <c r="I20" s="106" t="s">
        <v>212</v>
      </c>
      <c r="N20" s="138" t="s">
        <v>303</v>
      </c>
      <c r="AW20" s="314" t="s">
        <v>211</v>
      </c>
      <c r="AX20" s="315" t="s">
        <v>211</v>
      </c>
    </row>
    <row r="21" spans="1:14 49:50" ht="21" customHeight="1">
      <c r="A21" s="6" t="s">
        <v>112</v>
      </c>
      <c r="B21" s="41">
        <v>2019</v>
      </c>
      <c r="I21" s="106" t="s">
        <v>213</v>
      </c>
      <c r="N21" s="138" t="s">
        <v>302</v>
      </c>
      <c r="AW21" s="314" t="s">
        <v>212</v>
      </c>
      <c r="AX21" s="315" t="s">
        <v>212</v>
      </c>
    </row>
    <row r="22" spans="1:14 49:50" ht="21" customHeight="1">
      <c r="A22" s="6" t="s">
        <v>113</v>
      </c>
      <c r="B22" s="41">
        <v>2020</v>
      </c>
      <c r="N22" s="138" t="s">
        <v>301</v>
      </c>
      <c r="AW22" s="314" t="s">
        <v>213</v>
      </c>
      <c r="AX22" s="315" t="s">
        <v>213</v>
      </c>
    </row>
    <row r="23" spans="1:2 49:50" ht="21" customHeight="1">
      <c r="A23" s="6" t="s">
        <v>114</v>
      </c>
      <c r="B23" s="41">
        <v>2021</v>
      </c>
      <c r="AW23" s="314" t="s">
        <v>511</v>
      </c>
      <c r="AX23" s="315" t="s">
        <v>511</v>
      </c>
    </row>
    <row r="24" spans="1:2 49:50" ht="21" customHeight="1">
      <c r="A24" s="6" t="s">
        <v>115</v>
      </c>
      <c r="B24" s="41">
        <v>2022</v>
      </c>
      <c r="AW24" s="314" t="s">
        <v>512</v>
      </c>
      <c r="AX24" s="315" t="s">
        <v>512</v>
      </c>
    </row>
    <row r="25" spans="1:2 49:50" ht="11.25">
      <c r="A25" s="6" t="s">
        <v>116</v>
      </c>
      <c r="B25" s="41">
        <v>2023</v>
      </c>
      <c r="AW25" s="314" t="s">
        <v>513</v>
      </c>
      <c r="AX25" s="315" t="s">
        <v>513</v>
      </c>
    </row>
    <row r="26" spans="1:2 50:50" ht="11.25">
      <c r="A26" s="6" t="s">
        <v>117</v>
      </c>
      <c r="B26" s="41">
        <v>2024</v>
      </c>
      <c r="AX26" s="315" t="s">
        <v>514</v>
      </c>
    </row>
    <row r="27" spans="1:2 50:50" ht="11.25">
      <c r="A27" s="6" t="s">
        <v>118</v>
      </c>
      <c r="B27" s="41">
        <v>2025</v>
      </c>
      <c r="AX27" s="315" t="s">
        <v>515</v>
      </c>
    </row>
    <row r="28" spans="1:8 50:50" ht="11.25">
      <c r="A28" s="6" t="s">
        <v>119</v>
      </c>
      <c r="D28" s="203"/>
      <c r="E28" s="204"/>
      <c r="F28" s="204"/>
      <c r="H28" s="205" t="s">
        <v>383</v>
      </c>
      <c r="AX28" s="315" t="s">
        <v>516</v>
      </c>
    </row>
    <row r="29" spans="1:8 50:50" ht="11.25">
      <c r="A29" s="6" t="s">
        <v>120</v>
      </c>
      <c r="D29" s="206" t="s">
        <v>384</v>
      </c>
      <c r="E29" s="207" t="str">
        <f>IF(periodStart="","",periodStart)</f>
        <v>01.01.2024</v>
      </c>
      <c r="F29" s="207" t="str">
        <f>IF(periodEnd="","",periodEnd)</f>
        <v>31.12.2024</v>
      </c>
      <c r="H29" s="208" t="s">
        <v>2997</v>
      </c>
      <c r="AX29" s="315" t="s">
        <v>517</v>
      </c>
    </row>
    <row r="30" spans="1:6 50:50" ht="11.25">
      <c r="A30" s="6" t="s">
        <v>121</v>
      </c>
      <c r="D30" s="209"/>
      <c r="E30" s="210"/>
      <c r="F30" s="210"/>
      <c r="AX30" s="315" t="s">
        <v>518</v>
      </c>
    </row>
    <row r="31" spans="1:8 50:50" ht="12.75">
      <c r="A31" s="6" t="s">
        <v>122</v>
      </c>
      <c r="D31" s="203"/>
      <c r="E31" s="204"/>
      <c r="F31" s="204"/>
      <c r="H31" s="211"/>
      <c r="AX31" s="315" t="s">
        <v>519</v>
      </c>
    </row>
    <row r="32" spans="1:15 50:50" ht="11.25">
      <c r="A32" s="6" t="s">
        <v>123</v>
      </c>
      <c r="D32" s="206" t="s">
        <v>385</v>
      </c>
      <c r="E32" s="212"/>
      <c r="F32" s="212"/>
      <c r="H32" s="213" t="s">
        <v>386</v>
      </c>
      <c r="O32" s="419" t="s">
        <v>575</v>
      </c>
      <c r="AX32" s="315" t="s">
        <v>520</v>
      </c>
    </row>
    <row r="33" spans="1:15 50:50" ht="11.25">
      <c r="A33" s="6" t="s">
        <v>124</v>
      </c>
      <c r="O33" s="419" t="s">
        <v>576</v>
      </c>
      <c r="AX33" s="315" t="s">
        <v>521</v>
      </c>
    </row>
    <row r="34" spans="1:15 50:50" ht="11.25">
      <c r="A34" s="6" t="s">
        <v>125</v>
      </c>
      <c r="O34" s="419" t="s">
        <v>577</v>
      </c>
      <c r="AX34" s="315" t="s">
        <v>522</v>
      </c>
    </row>
    <row r="35" spans="1:25 50:50" ht="11.25">
      <c r="A35" s="6" t="s">
        <v>126</v>
      </c>
      <c r="O35" s="419" t="s">
        <v>578</v>
      </c>
      <c r="X35" s="419"/>
      <c r="Y35" s="419"/>
      <c r="AX35" s="315" t="s">
        <v>523</v>
      </c>
    </row>
    <row r="36" spans="1:15 50:50" ht="11.25">
      <c r="A36" s="6" t="s">
        <v>90</v>
      </c>
      <c r="O36" s="419" t="s">
        <v>579</v>
      </c>
      <c r="AX36" s="315" t="s">
        <v>524</v>
      </c>
    </row>
    <row r="37" spans="1:15 50:50" ht="11.25">
      <c r="A37" s="6" t="s">
        <v>91</v>
      </c>
      <c r="O37" s="419" t="s">
        <v>580</v>
      </c>
      <c r="AX37" s="315" t="s">
        <v>525</v>
      </c>
    </row>
    <row r="38" spans="1:15 50:50" ht="11.25">
      <c r="A38" s="6" t="s">
        <v>92</v>
      </c>
      <c r="O38" s="419" t="s">
        <v>581</v>
      </c>
      <c r="AX38" s="315" t="s">
        <v>526</v>
      </c>
    </row>
    <row r="39" spans="1:15 50:50" ht="11.25">
      <c r="A39" s="6" t="s">
        <v>93</v>
      </c>
      <c r="O39" s="419" t="s">
        <v>582</v>
      </c>
      <c r="AX39" s="315" t="s">
        <v>474</v>
      </c>
    </row>
    <row r="40" spans="1:15 50:50" ht="11.25">
      <c r="A40" s="6" t="s">
        <v>94</v>
      </c>
      <c r="O40" s="419" t="s">
        <v>583</v>
      </c>
      <c r="AX40" s="315" t="s">
        <v>475</v>
      </c>
    </row>
    <row r="41" spans="1:15 50:50" ht="11.25">
      <c r="A41" s="6" t="s">
        <v>95</v>
      </c>
      <c r="O41" s="419" t="s">
        <v>584</v>
      </c>
      <c r="AX41" s="315" t="s">
        <v>476</v>
      </c>
    </row>
    <row r="42" spans="1:1 50:50" ht="11.25">
      <c r="A42" s="6" t="s">
        <v>127</v>
      </c>
      <c r="AX42" s="315" t="s">
        <v>477</v>
      </c>
    </row>
    <row r="43" spans="1:1 50:50" ht="11.25">
      <c r="A43" s="6" t="s">
        <v>128</v>
      </c>
      <c r="AX43" s="315" t="s">
        <v>478</v>
      </c>
    </row>
    <row r="44" spans="1:1 50:50" ht="11.25">
      <c r="A44" s="6" t="s">
        <v>129</v>
      </c>
      <c r="AX44" s="315" t="s">
        <v>479</v>
      </c>
    </row>
    <row r="45" spans="1:1 50:50" ht="11.25">
      <c r="A45" s="6" t="s">
        <v>130</v>
      </c>
      <c r="AX45" s="315" t="s">
        <v>480</v>
      </c>
    </row>
    <row r="46" spans="1:1 50:50" ht="11.25">
      <c r="A46" s="6" t="s">
        <v>131</v>
      </c>
      <c r="AX46" s="315" t="s">
        <v>481</v>
      </c>
    </row>
    <row r="47" spans="1:1 50:50" ht="11.25">
      <c r="A47" s="6" t="s">
        <v>152</v>
      </c>
      <c r="AX47" s="315" t="s">
        <v>482</v>
      </c>
    </row>
    <row r="48" spans="1:1 50:50" ht="11.25">
      <c r="A48" s="6" t="s">
        <v>153</v>
      </c>
      <c r="AX48" s="315" t="s">
        <v>483</v>
      </c>
    </row>
    <row r="49" spans="1:1 50:50" ht="11.25">
      <c r="A49" s="6" t="s">
        <v>154</v>
      </c>
      <c r="AX49" s="315" t="s">
        <v>484</v>
      </c>
    </row>
    <row r="50" spans="1:1 50:50" ht="11.25">
      <c r="A50" s="6" t="s">
        <v>132</v>
      </c>
      <c r="AX50" s="315" t="s">
        <v>485</v>
      </c>
    </row>
    <row r="51" spans="1:1 50:50" ht="11.25">
      <c r="A51" s="6" t="s">
        <v>133</v>
      </c>
      <c r="AX51" s="315" t="s">
        <v>486</v>
      </c>
    </row>
    <row r="52" spans="1:1 50:50" ht="11.25">
      <c r="A52" s="6" t="s">
        <v>134</v>
      </c>
      <c r="AX52" s="315" t="s">
        <v>487</v>
      </c>
    </row>
    <row r="53" spans="1:1 24:24 50:50" ht="11.25">
      <c r="A53" s="6" t="s">
        <v>135</v>
      </c>
      <c r="X53" s="371"/>
      <c r="AX53" s="315" t="s">
        <v>488</v>
      </c>
    </row>
    <row r="54" spans="1:1 24:24 50:50" ht="11.25">
      <c r="A54" s="6" t="s">
        <v>136</v>
      </c>
      <c r="X54" s="371"/>
      <c r="AX54" s="315" t="s">
        <v>489</v>
      </c>
    </row>
    <row r="55" spans="1:1 24:24 50:50" ht="11.25">
      <c r="A55" s="6" t="s">
        <v>137</v>
      </c>
      <c r="X55" s="371"/>
      <c r="AX55" s="315" t="s">
        <v>490</v>
      </c>
    </row>
    <row r="56" spans="1:1 24:24 50:50" ht="11.25">
      <c r="A56" s="6" t="s">
        <v>138</v>
      </c>
      <c r="X56" s="371"/>
      <c r="AX56" s="315" t="s">
        <v>491</v>
      </c>
    </row>
    <row r="57" spans="1:1 24:24 50:50" ht="11.25">
      <c r="A57" s="6" t="s">
        <v>371</v>
      </c>
      <c r="X57" s="371"/>
      <c r="AX57" s="315" t="s">
        <v>492</v>
      </c>
    </row>
    <row r="58" spans="1:1 24:24 50:50" ht="11.25">
      <c r="A58" s="6" t="s">
        <v>139</v>
      </c>
      <c r="X58" s="371"/>
      <c r="AX58" s="315" t="s">
        <v>493</v>
      </c>
    </row>
    <row r="59" spans="1:1 24:24 50:50" ht="11.25">
      <c r="A59" s="6" t="s">
        <v>140</v>
      </c>
      <c r="X59" s="371"/>
      <c r="AX59" s="315" t="s">
        <v>494</v>
      </c>
    </row>
    <row r="60" spans="1:1 24:24 50:50" ht="11.25">
      <c r="A60" s="6" t="s">
        <v>141</v>
      </c>
      <c r="X60" s="371"/>
      <c r="AX60" s="315" t="s">
        <v>495</v>
      </c>
    </row>
    <row r="61" spans="1:1 24:24 50:50" ht="11.25">
      <c r="A61" s="6" t="s">
        <v>142</v>
      </c>
      <c r="X61" s="371"/>
      <c r="AX61" s="315" t="s">
        <v>496</v>
      </c>
    </row>
    <row r="62" spans="1:24" ht="11.25">
      <c r="A62" s="6" t="s">
        <v>86</v>
      </c>
      <c r="X62" s="371"/>
    </row>
    <row r="63" spans="1:1" ht="11.25">
      <c r="A63" s="6" t="s">
        <v>143</v>
      </c>
    </row>
    <row r="64" spans="1:1" ht="11.25">
      <c r="A64" s="6" t="s">
        <v>144</v>
      </c>
    </row>
    <row r="65" spans="1:1" ht="11.25">
      <c r="A65" s="6" t="s">
        <v>145</v>
      </c>
    </row>
    <row r="66" spans="1:1" ht="11.25">
      <c r="A66" s="6" t="s">
        <v>146</v>
      </c>
    </row>
    <row r="67" spans="1:1" ht="11.25">
      <c r="A67" s="6" t="s">
        <v>147</v>
      </c>
    </row>
    <row r="68" spans="1:1" ht="11.25">
      <c r="A68" s="6" t="s">
        <v>148</v>
      </c>
    </row>
    <row r="69" spans="1:1" ht="11.25">
      <c r="A69" s="6" t="s">
        <v>149</v>
      </c>
    </row>
    <row r="70" spans="1:1" ht="11.25">
      <c r="A70" s="6" t="s">
        <v>150</v>
      </c>
    </row>
    <row r="71" spans="1:1" ht="11.25">
      <c r="A71" s="6" t="s">
        <v>151</v>
      </c>
    </row>
    <row r="72" spans="1:1" ht="11.25">
      <c r="A72" s="6" t="s">
        <v>155</v>
      </c>
    </row>
    <row r="73" spans="1:1" ht="11.25">
      <c r="A73" s="6" t="s">
        <v>156</v>
      </c>
    </row>
    <row r="74" spans="1:1" ht="11.25">
      <c r="A74" s="6" t="s">
        <v>157</v>
      </c>
    </row>
    <row r="75" spans="1:1" ht="11.25">
      <c r="A75" s="6" t="s">
        <v>158</v>
      </c>
    </row>
    <row r="76" spans="1:1" ht="11.25">
      <c r="A76" s="6" t="s">
        <v>159</v>
      </c>
    </row>
    <row r="77" spans="1:1" ht="11.25">
      <c r="A77" s="6" t="s">
        <v>160</v>
      </c>
    </row>
    <row r="78" spans="1:1" ht="11.25">
      <c r="A78" s="6" t="s">
        <v>161</v>
      </c>
    </row>
    <row r="79" spans="1:1" ht="11.25">
      <c r="A79" s="6" t="s">
        <v>89</v>
      </c>
    </row>
    <row r="80" spans="1:1" ht="11.25">
      <c r="A80" s="6" t="s">
        <v>162</v>
      </c>
    </row>
    <row r="81" spans="1:1" ht="11.25">
      <c r="A81" s="6" t="s">
        <v>163</v>
      </c>
    </row>
    <row r="82" spans="1:1" ht="11.25">
      <c r="A82" s="6" t="s">
        <v>164</v>
      </c>
    </row>
    <row r="83" spans="1:1" ht="11.25">
      <c r="A83" s="6" t="s">
        <v>42</v>
      </c>
    </row>
    <row r="84" spans="1:1" ht="11.25">
      <c r="A84" s="6" t="s">
        <v>43</v>
      </c>
    </row>
    <row r="85" spans="1:1" ht="11.25">
      <c r="A85" s="6" t="s">
        <v>44</v>
      </c>
    </row>
    <row r="86" spans="1:1" ht="11.25">
      <c r="A86" s="6" t="s">
        <v>45</v>
      </c>
    </row>
    <row r="87" spans="1:1" ht="11.25">
      <c r="A87" s="6" t="s">
        <v>46</v>
      </c>
    </row>
  </sheetData>
  <sheetProtection formatColumns="0" formatRows="0"/>
  <mergeCells count="1">
    <mergeCell ref="AZ1:BA1"/>
  </mergeCells>
  <pageMargins left="0.75" right="0.75" top="1" bottom="1" header="0.5" footer="0.5"/>
  <pageSetup orientation="portrait" paperSize="9" r:id="rId2"/>
  <headerFooter alignWithMargins="0"/>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3ceee75-a55f-4f42-a7a7-16e31fdf7ec2}">
  <sheetPr codeName="modList14_1">
    <tabColor rgb="FFFFCC99"/>
  </sheetPr>
  <dimension ref="A1"/>
  <sheetViews>
    <sheetView showGridLines="0" workbookViewId="0" topLeftCell="A1">
      <selection pane="topLeft" activeCell="A1" sqref="A1"/>
    </sheetView>
  </sheetViews>
  <sheetFormatPr defaultColWidth="9.14285714285714" defaultRowHeight="11.25"/>
  <cols>
    <col min="1" max="16384" width="9.14285714285714" style="1013"/>
  </cols>
  <sheetData/>
  <sheetProtect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3105be7-4c71-466e-98d1-1c57c17151ae}">
  <sheetPr codeName="modList13">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993"/>
  </cols>
  <sheetData>
    <row r="1" spans="1:1" ht="11.25">
      <c r="A1" s="994"/>
    </row>
  </sheetData>
  <sheetProtection formatColumns="0" formatRows="0"/>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a94123-c1ba-4cdb-b664-52570b6e2cd8}">
  <sheetPr codeName="modListTempFilter">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89fb9b4-7692-433c-b3e0-b9205c17a34c}">
  <sheetPr codeName="modCheckCyan">
    <tabColor indexed="47"/>
  </sheetPr>
  <dimension ref="A1:A134"/>
  <sheetViews>
    <sheetView showGridLines="0" workbookViewId="0" topLeftCell="A1">
      <selection pane="topLeft" activeCell="A1" sqref="A1"/>
    </sheetView>
  </sheetViews>
  <sheetFormatPr defaultColWidth="9.14285714285714" defaultRowHeight="11.25"/>
  <sheetData>
    <row r="1" spans="1:1" ht="11.25">
      <c r="A1" s="1093">
        <f>IF('Форма 4.10.2 | Т-ТЭ | &gt;=25МВт'!$O$22="",1,0)</f>
        <v>1</v>
      </c>
    </row>
    <row r="2" spans="1:1" ht="11.25">
      <c r="A2" s="1093">
        <f>IF('Форма 4.10.2 | Т-ТЭ | &gt;=25МВт'!$O$23="",1,0)</f>
        <v>1</v>
      </c>
    </row>
    <row r="3" spans="1:1" ht="11.25">
      <c r="A3" s="1093">
        <f>IF('Форма 4.10.2 | Т-ТЭ | &gt;=25МВт'!$M$24="",1,0)</f>
        <v>1</v>
      </c>
    </row>
    <row r="4" spans="1:1" ht="11.25">
      <c r="A4" s="1093">
        <f>IF('Форма 4.10.2 | Т-ТЭ | &gt;=25МВт'!$R$24="",1,0)</f>
        <v>1</v>
      </c>
    </row>
    <row r="5" spans="1:1" ht="11.25">
      <c r="A5" s="1093">
        <f>IF('Форма 4.10.2 | Т-ТЭ | &gt;=25МВт'!$T$24="",1,0)</f>
        <v>1</v>
      </c>
    </row>
    <row r="6" spans="1:1" ht="11.25">
      <c r="A6" s="1093">
        <f>IF('Форма 4.10.2 | Т-ТЭ | &gt;=25МВт'!$S$24="",1,0)</f>
        <v>0</v>
      </c>
    </row>
    <row r="7" spans="1:1" ht="11.25">
      <c r="A7" s="1093">
        <f>IF('Форма 4.10.2 | Т-ТЭ | &gt;=25МВт'!$U$24="",1,0)</f>
        <v>0</v>
      </c>
    </row>
    <row r="8" spans="1:1" ht="11.25">
      <c r="A8" s="1093">
        <f>IF('Форма 4.10.2 | Т-ТЭ | ТСО'!$O$22="",1,0)</f>
        <v>1</v>
      </c>
    </row>
    <row r="9" spans="1:1" ht="11.25">
      <c r="A9" s="1093">
        <f>IF('Форма 4.10.2 | Т-ТЭ | ТСО'!$O$23="",1,0)</f>
        <v>1</v>
      </c>
    </row>
    <row r="10" spans="1:1" ht="11.25">
      <c r="A10" s="1093">
        <f>IF('Форма 4.10.2 | Т-ТЭ | ТСО'!$M$24="",1,0)</f>
        <v>1</v>
      </c>
    </row>
    <row r="11" spans="1:1" ht="11.25">
      <c r="A11" s="1093">
        <f>IF('Форма 4.10.2 | Т-ТЭ | ТСО'!$R$24="",1,0)</f>
        <v>1</v>
      </c>
    </row>
    <row r="12" spans="1:1" ht="11.25">
      <c r="A12" s="1093">
        <f>IF('Форма 4.10.2 | Т-ТЭ | ТСО'!$T$24="",1,0)</f>
        <v>1</v>
      </c>
    </row>
    <row r="13" spans="1:1" ht="11.25">
      <c r="A13" s="1093">
        <f>IF('Форма 4.10.2 | Т-ТЭ | ТСО'!$S$24="",1,0)</f>
        <v>0</v>
      </c>
    </row>
    <row r="14" spans="1:1" ht="11.25">
      <c r="A14" s="1093">
        <f>IF('Форма 4.10.2 | Т-ТЭ | ТСО'!$U$24="",1,0)</f>
        <v>0</v>
      </c>
    </row>
    <row r="15" spans="1:1" ht="11.25">
      <c r="A15" s="1093">
        <f>IF('Форма 4.10.2 | Т-ТЭ | потр'!$O$22="",1,0)</f>
        <v>1</v>
      </c>
    </row>
    <row r="16" spans="1:1" ht="11.25">
      <c r="A16" s="1093">
        <f>IF('Форма 4.10.2 | Т-ТЭ | потр'!$O$23="",1,0)</f>
        <v>1</v>
      </c>
    </row>
    <row r="17" spans="1:1" ht="11.25">
      <c r="A17" s="1093">
        <f>IF('Форма 4.10.2 | Т-ТЭ | потр'!$M$24="",1,0)</f>
        <v>1</v>
      </c>
    </row>
    <row r="18" spans="1:1" ht="11.25">
      <c r="A18" s="1093">
        <f>IF('Форма 4.10.2 | Т-ТЭ | потр'!$R$24="",1,0)</f>
        <v>1</v>
      </c>
    </row>
    <row r="19" spans="1:1" ht="11.25">
      <c r="A19" s="1093">
        <f>IF('Форма 4.10.2 | Т-ТЭ | потр'!$T$24="",1,0)</f>
        <v>1</v>
      </c>
    </row>
    <row r="20" spans="1:1" ht="11.25">
      <c r="A20" s="1093">
        <f>IF('Форма 4.10.2 | Т-ТЭ | потр'!$S$24="",1,0)</f>
        <v>0</v>
      </c>
    </row>
    <row r="21" spans="1:1" ht="11.25">
      <c r="A21" s="1093">
        <f>IF('Форма 4.10.2 | Т-ТЭ | потр'!$U$24="",1,0)</f>
        <v>0</v>
      </c>
    </row>
    <row r="22" spans="1:1" ht="11.25">
      <c r="A22" s="1093">
        <f>IF('Форма 4.10.2 | Т-ТЭ | предел'!$O$24="",1,0)</f>
        <v>1</v>
      </c>
    </row>
    <row r="23" spans="1:1" ht="11.25">
      <c r="A23" s="1093">
        <f>IF('Форма 4.10.2 | Т-ТЭ | предел'!$O$25="",1,0)</f>
        <v>1</v>
      </c>
    </row>
    <row r="24" spans="1:1" ht="11.25">
      <c r="A24" s="1093">
        <f>IF('Форма 4.10.2 | Т-ТЭ | предел'!$M$26="",1,0)</f>
        <v>1</v>
      </c>
    </row>
    <row r="25" spans="1:1" ht="11.25">
      <c r="A25" s="1093">
        <f>IF('Форма 4.10.2 | Т-ТЭ | предел'!$R$26="",1,0)</f>
        <v>1</v>
      </c>
    </row>
    <row r="26" spans="1:1" ht="11.25">
      <c r="A26" s="1093">
        <f>IF('Форма 4.10.2 | Т-ТЭ | предел'!$T$26="",1,0)</f>
        <v>1</v>
      </c>
    </row>
    <row r="27" spans="1:1" ht="11.25">
      <c r="A27" s="1093">
        <f>IF('Форма 4.10.2 | Т-ТЭ | предел'!$S$26="",1,0)</f>
        <v>0</v>
      </c>
    </row>
    <row r="28" spans="1:1" ht="11.25">
      <c r="A28" s="1093">
        <f>IF('Форма 4.10.2 | Т-ТЭ | предел'!$U$26="",1,0)</f>
        <v>0</v>
      </c>
    </row>
    <row r="29" spans="1:1" ht="11.25">
      <c r="A29" s="1093">
        <f>IF('Форма 4.10.2 | Т-ТЭ | индикат'!$O$7="",1,0)</f>
        <v>1</v>
      </c>
    </row>
    <row r="30" spans="1:1" ht="11.25">
      <c r="A30" s="1093">
        <f>IF('Форма 4.10.2 | Т-ТЭ | индикат'!$O$24="",1,0)</f>
        <v>1</v>
      </c>
    </row>
    <row r="31" spans="1:1" ht="11.25">
      <c r="A31" s="1093">
        <f>IF('Форма 4.10.2 | Т-ТЭ | индикат'!$O$25="",1,0)</f>
        <v>1</v>
      </c>
    </row>
    <row r="32" spans="1:1" ht="11.25">
      <c r="A32" s="1093">
        <f>IF('Форма 4.10.2 | Т-ТЭ | индикат'!$M$26="",1,0)</f>
        <v>1</v>
      </c>
    </row>
    <row r="33" spans="1:1" ht="11.25">
      <c r="A33" s="1093">
        <f>IF('Форма 4.10.2 | Т-ТЭ | индикат'!$R$26="",1,0)</f>
        <v>1</v>
      </c>
    </row>
    <row r="34" spans="1:1" ht="11.25">
      <c r="A34" s="1093">
        <f>IF('Форма 4.10.2 | Т-ТЭ | индикат'!$T$26="",1,0)</f>
        <v>1</v>
      </c>
    </row>
    <row r="35" spans="1:1" ht="11.25">
      <c r="A35" s="1093">
        <f>IF('Форма 4.10.2 | Т-ТЭ | индикат'!$S$26="",1,0)</f>
        <v>0</v>
      </c>
    </row>
    <row r="36" spans="1:1" ht="11.25">
      <c r="A36" s="1093">
        <f>IF('Форма 4.10.2 | Т-ТЭ | индикат'!$U$26="",1,0)</f>
        <v>0</v>
      </c>
    </row>
    <row r="37" spans="1:1" ht="11.25">
      <c r="A37" s="1093">
        <f>IF('Форма 4.10.2 | Резерв мощности'!$O$22="",1,0)</f>
        <v>1</v>
      </c>
    </row>
    <row r="38" spans="1:1" ht="11.25">
      <c r="A38" s="1093">
        <f>IF('Форма 4.10.2 | Резерв мощности'!$O$23="",1,0)</f>
        <v>1</v>
      </c>
    </row>
    <row r="39" spans="1:1" ht="11.25">
      <c r="A39" s="1093">
        <f>IF('Форма 4.10.2 | Резерв мощности'!$M$24="",1,0)</f>
        <v>1</v>
      </c>
    </row>
    <row r="40" spans="1:1" ht="11.25">
      <c r="A40" s="1093">
        <f>IF('Форма 4.10.2 | Резерв мощности'!$O$24="",1,0)</f>
        <v>1</v>
      </c>
    </row>
    <row r="41" spans="1:1" ht="11.25">
      <c r="A41" s="1093">
        <f>IF('Форма 4.10.2 | Резерв мощности'!$R$24="",1,0)</f>
        <v>1</v>
      </c>
    </row>
    <row r="42" spans="1:1" ht="11.25">
      <c r="A42" s="1093">
        <f>IF('Форма 4.10.2 | Резерв мощности'!$T$24="",1,0)</f>
        <v>1</v>
      </c>
    </row>
    <row r="43" spans="1:1" ht="11.25">
      <c r="A43" s="1093">
        <f>IF('Форма 4.10.2 | Резерв мощности'!$S$24="",1,0)</f>
        <v>0</v>
      </c>
    </row>
    <row r="44" spans="1:1" ht="11.25">
      <c r="A44" s="1093">
        <f>IF('Форма 4.10.2 | Резерв мощности'!$U$24="",1,0)</f>
        <v>0</v>
      </c>
    </row>
    <row r="45" spans="1:1" ht="11.25">
      <c r="A45" s="1093">
        <f>IF('Форма 4.10.3 | Т-ТН'!$O$23="",1,0)</f>
        <v>1</v>
      </c>
    </row>
    <row r="46" spans="1:1" ht="11.25">
      <c r="A46" s="1093">
        <f>IF('Форма 4.10.3 | Т-ТН'!$M$24="",1,0)</f>
        <v>1</v>
      </c>
    </row>
    <row r="47" spans="1:1" ht="11.25">
      <c r="A47" s="1093">
        <f>IF('Форма 4.10.3 | Т-ТН'!$R$24="",1,0)</f>
        <v>1</v>
      </c>
    </row>
    <row r="48" spans="1:1" ht="11.25">
      <c r="A48" s="1093">
        <f>IF('Форма 4.10.3 | Т-ТН'!$T$24="",1,0)</f>
        <v>1</v>
      </c>
    </row>
    <row r="49" spans="1:1" ht="11.25">
      <c r="A49" s="1093">
        <f>IF('Форма 4.10.3 | Т-ТН'!$S$24="",1,0)</f>
        <v>0</v>
      </c>
    </row>
    <row r="50" spans="1:1" ht="11.25">
      <c r="A50" s="1093">
        <f>IF('Форма 4.10.3 | Т-ТН'!$U$24="",1,0)</f>
        <v>0</v>
      </c>
    </row>
    <row r="51" spans="1:1" ht="11.25">
      <c r="A51" s="1093">
        <f>IF('Форма 4.10.3 | Т-передача ТЭ'!$O$23="",1,0)</f>
        <v>1</v>
      </c>
    </row>
    <row r="52" spans="1:1" ht="11.25">
      <c r="A52" s="1093">
        <f>IF('Форма 4.10.3 | Т-передача ТЭ'!$M$24="",1,0)</f>
        <v>1</v>
      </c>
    </row>
    <row r="53" spans="1:1" ht="11.25">
      <c r="A53" s="1093">
        <f>IF('Форма 4.10.3 | Т-передача ТЭ'!$R$24="",1,0)</f>
        <v>1</v>
      </c>
    </row>
    <row r="54" spans="1:1" ht="11.25">
      <c r="A54" s="1093">
        <f>IF('Форма 4.10.3 | Т-передача ТЭ'!$T$24="",1,0)</f>
        <v>1</v>
      </c>
    </row>
    <row r="55" spans="1:1" ht="11.25">
      <c r="A55" s="1093">
        <f>IF('Форма 4.10.3 | Т-передача ТЭ'!$S$24="",1,0)</f>
        <v>0</v>
      </c>
    </row>
    <row r="56" spans="1:1" ht="11.25">
      <c r="A56" s="1093">
        <f>IF('Форма 4.10.3 | Т-передача ТЭ'!$U$24="",1,0)</f>
        <v>0</v>
      </c>
    </row>
    <row r="57" spans="1:1" ht="11.25">
      <c r="A57" s="1093">
        <f>IF('Форма 4.10.3 | Т-передача ТН'!$O$23="",1,0)</f>
        <v>0</v>
      </c>
    </row>
    <row r="58" spans="1:1" ht="11.25">
      <c r="A58" s="1093">
        <f>IF('Форма 4.10.3 | Т-передача ТН'!$M$24="",1,0)</f>
        <v>0</v>
      </c>
    </row>
    <row r="59" spans="1:1" ht="11.25">
      <c r="A59" s="1093">
        <f>IF('Форма 4.10.3 | Т-передача ТН'!$R$24="",1,0)</f>
        <v>0</v>
      </c>
    </row>
    <row r="60" spans="1:1" ht="11.25">
      <c r="A60" s="1093">
        <f>IF('Форма 4.10.3 | Т-передача ТН'!$T$24="",1,0)</f>
        <v>0</v>
      </c>
    </row>
    <row r="61" spans="1:1" ht="11.25">
      <c r="A61" s="1093">
        <f>IF('Форма 4.10.3 | Т-передача ТН'!$S$24="",1,0)</f>
        <v>0</v>
      </c>
    </row>
    <row r="62" spans="1:1" ht="11.25">
      <c r="A62" s="1093">
        <f>IF('Форма 4.10.3 | Т-передача ТН'!$U$24="",1,0)</f>
        <v>0</v>
      </c>
    </row>
    <row r="63" spans="1:1" ht="11.25">
      <c r="A63" s="1093">
        <f>IF('Форма 4.10.4 | Т-гор.вода'!$O$23="",1,0)</f>
        <v>1</v>
      </c>
    </row>
    <row r="64" spans="1:1" ht="11.25">
      <c r="A64" s="1093">
        <f>IF('Форма 4.10.4 | Т-гор.вода'!$M$24="",1,0)</f>
        <v>0</v>
      </c>
    </row>
    <row r="65" spans="1:1" ht="11.25">
      <c r="A65" s="1093">
        <f>IF('Форма 4.10.4 | Т-гор.вода'!$W$24="",1,0)</f>
        <v>1</v>
      </c>
    </row>
    <row r="66" spans="1:1" ht="11.25">
      <c r="A66" s="1093">
        <f>IF('Форма 4.10.4 | Т-гор.вода'!$Y$24="",1,0)</f>
        <v>1</v>
      </c>
    </row>
    <row r="67" spans="1:1" ht="11.25">
      <c r="A67" s="1093">
        <f>IF('Форма 4.10.4 | Т-гор.вода'!$M$25="",1,0)</f>
        <v>1</v>
      </c>
    </row>
    <row r="68" spans="1:1" ht="11.25">
      <c r="A68" s="1093">
        <f>IF('Форма 4.10.4 | Т-гор.вода'!$X$24="",1,0)</f>
        <v>0</v>
      </c>
    </row>
    <row r="69" spans="1:1" ht="11.25">
      <c r="A69" s="1093">
        <f>IF('Форма 4.10.4 | Т-гор.вода'!$Z$24="",1,0)</f>
        <v>0</v>
      </c>
    </row>
    <row r="70" spans="1:1" ht="11.25">
      <c r="A70" s="1093">
        <f>IF('Форма 4.10.5 | Т-подкл'!$AB$23="",1,0)</f>
        <v>1</v>
      </c>
    </row>
    <row r="71" spans="1:1" ht="11.25">
      <c r="A71" s="1093">
        <f>IF('Форма 4.10.5 | Т-подкл'!$AD$23="",1,0)</f>
        <v>1</v>
      </c>
    </row>
    <row r="72" spans="1:1" ht="11.25">
      <c r="A72" s="1093">
        <f>IF('Форма 4.10.5 | Т-подкл'!$N$23="",1,0)</f>
        <v>0</v>
      </c>
    </row>
    <row r="73" spans="1:1" ht="11.25">
      <c r="A73" s="1093">
        <f>IF('Форма 4.10.5 | Т-подкл'!$R$23="",1,0)</f>
        <v>0</v>
      </c>
    </row>
    <row r="74" spans="1:1" ht="11.25">
      <c r="A74" s="1093">
        <f>IF('Форма 4.10.5 | Т-подкл'!$V$23="",1,0)</f>
        <v>0</v>
      </c>
    </row>
    <row r="75" spans="1:1" ht="11.25">
      <c r="A75" s="1093">
        <f>IF('Форма 4.10.5 | Т-подкл'!$AC$23="",1,0)</f>
        <v>0</v>
      </c>
    </row>
    <row r="76" spans="1:1" ht="11.25">
      <c r="A76" s="1093">
        <f>IF('Форма 4.10.5 | Т-подкл'!$AE$23="",1,0)</f>
        <v>0</v>
      </c>
    </row>
    <row r="77" spans="1:1" ht="11.25">
      <c r="A77" s="1093">
        <f>IF('Форма 4.10.6 | Т-подкл(инд)'!$M$23="",1,0)</f>
        <v>1</v>
      </c>
    </row>
    <row r="78" spans="1:1" ht="11.25">
      <c r="A78" s="1093">
        <f>IF('Форма 4.10.6 | Т-подкл(инд)'!$P$23="",1,0)</f>
        <v>1</v>
      </c>
    </row>
    <row r="79" spans="1:1" ht="11.25">
      <c r="A79" s="1093">
        <f>IF('Форма 4.10.6 | Т-подкл(инд)'!$S$23="",1,0)</f>
        <v>1</v>
      </c>
    </row>
    <row r="80" spans="1:1" ht="11.25">
      <c r="A80" s="1093">
        <f>IF('Форма 4.10.6 | Т-подкл(инд)'!$T$23="",1,0)</f>
        <v>0</v>
      </c>
    </row>
    <row r="81" spans="1:1" ht="11.25">
      <c r="A81" s="1093">
        <f>IF('Форма 4.10.6 | Т-подкл(инд)'!$V$23="",1,0)</f>
        <v>0</v>
      </c>
    </row>
    <row r="82" spans="1:1" ht="11.25">
      <c r="A82" s="1093">
        <f>IF('Форма 4.9'!$F$10="",1,0)</f>
        <v>1</v>
      </c>
    </row>
    <row r="83" spans="1:1" ht="11.25">
      <c r="A83" s="1093">
        <f>IF('Форма 4.9'!$G$10="",1,0)</f>
        <v>1</v>
      </c>
    </row>
    <row r="84" spans="1:1" ht="11.25">
      <c r="A84" s="1093">
        <f>IF('Форма 4.9'!$F$11="",1,0)</f>
        <v>1</v>
      </c>
    </row>
    <row r="85" spans="1:1" ht="11.25">
      <c r="A85" s="1093">
        <f>IF('Форма 4.9'!$G$11="",1,0)</f>
        <v>1</v>
      </c>
    </row>
    <row r="86" spans="1:1" ht="11.25">
      <c r="A86" s="1093">
        <f>IF('Форма 4.9'!$F$12="",1,0)</f>
        <v>1</v>
      </c>
    </row>
    <row r="87" spans="1:1" ht="11.25">
      <c r="A87" s="1093">
        <f>IF('Форма 4.9'!$G$12="",1,0)</f>
        <v>1</v>
      </c>
    </row>
    <row r="88" spans="1:1" ht="11.25">
      <c r="A88" s="1093">
        <f>IF('Форма 4.9'!$F$13="",1,0)</f>
        <v>1</v>
      </c>
    </row>
    <row r="89" spans="1:1" ht="11.25">
      <c r="A89" s="1093">
        <f>IF('Форма 4.9'!$G$13="",1,0)</f>
        <v>1</v>
      </c>
    </row>
    <row r="90" spans="1:1" ht="11.25">
      <c r="A90" s="1093">
        <f>IF('Форма 4.10.1'!$J$15="",1,0)</f>
        <v>0</v>
      </c>
    </row>
    <row r="91" spans="1:1" ht="11.25">
      <c r="A91" s="1093">
        <f>IF('Форма 4.10.1'!$H$17="",1,0)</f>
        <v>0</v>
      </c>
    </row>
    <row r="92" spans="1:1" ht="11.25">
      <c r="A92" s="1093">
        <f>IF('Форма 4.10.1'!$I$17="",1,0)</f>
        <v>0</v>
      </c>
    </row>
    <row r="93" spans="1:1" ht="11.25">
      <c r="A93" s="1093">
        <f>IF('Форма 4.10.1'!$J$17="",1,0)</f>
        <v>0</v>
      </c>
    </row>
    <row r="94" spans="1:1" ht="11.25">
      <c r="A94" s="1093">
        <f>IF('Форма 4.10.1'!$H$22="",1,0)</f>
        <v>0</v>
      </c>
    </row>
    <row r="95" spans="1:1" ht="11.25">
      <c r="A95" s="1093">
        <f>IF('Форма 4.10.1'!$I$22="",1,0)</f>
        <v>0</v>
      </c>
    </row>
    <row r="96" spans="1:1" ht="11.25">
      <c r="A96" s="1093">
        <f>IF('Форма 4.10.1'!$J$22="",1,0)</f>
        <v>0</v>
      </c>
    </row>
    <row r="97" spans="1:1" ht="11.25">
      <c r="A97" s="1093">
        <f>IF('Форма 4.10.1'!$H$25="",1,0)</f>
        <v>0</v>
      </c>
    </row>
    <row r="98" spans="1:1" ht="11.25">
      <c r="A98" s="1093">
        <f>IF('Форма 4.10.1'!$I$25="",1,0)</f>
        <v>0</v>
      </c>
    </row>
    <row r="99" spans="1:1" ht="11.25">
      <c r="A99" s="1093">
        <f>IF('Форма 4.10.1'!$J$25="",1,0)</f>
        <v>0</v>
      </c>
    </row>
    <row r="100" spans="1:1" ht="11.25">
      <c r="A100" s="1093">
        <f>IF('Форма 4.10.1'!$H$28="",1,0)</f>
        <v>0</v>
      </c>
    </row>
    <row r="101" spans="1:1" ht="11.25">
      <c r="A101" s="1093">
        <f>IF('Форма 4.10.1'!$I$28="",1,0)</f>
        <v>0</v>
      </c>
    </row>
    <row r="102" spans="1:1" ht="11.25">
      <c r="A102" s="1093">
        <f>IF('Форма 4.10.1'!$J$28="",1,0)</f>
        <v>0</v>
      </c>
    </row>
    <row r="103" spans="1:1" ht="11.25">
      <c r="A103" s="1093">
        <f>IF('Форма 4.10.1'!$H$31="",1,0)</f>
        <v>0</v>
      </c>
    </row>
    <row r="104" spans="1:1" ht="11.25">
      <c r="A104" s="1093">
        <f>IF('Форма 4.10.1'!$I$31="",1,0)</f>
        <v>0</v>
      </c>
    </row>
    <row r="105" spans="1:1" ht="11.25">
      <c r="A105" s="1093">
        <f>IF('Форма 4.10.1'!$J$31="",1,0)</f>
        <v>0</v>
      </c>
    </row>
    <row r="106" spans="1:1" ht="11.25">
      <c r="A106" s="1093">
        <f>IF('Форма 1.0.2'!$E$12="",1,0)</f>
        <v>1</v>
      </c>
    </row>
    <row r="107" spans="1:1" ht="11.25">
      <c r="A107" s="1093">
        <f>IF('Форма 1.0.2'!$F$12="",1,0)</f>
        <v>1</v>
      </c>
    </row>
    <row r="108" spans="1:1" ht="11.25">
      <c r="A108" s="1093">
        <f>IF('Форма 1.0.2'!$G$12="",1,0)</f>
        <v>1</v>
      </c>
    </row>
    <row r="109" spans="1:1" ht="11.25">
      <c r="A109" s="1093">
        <f>IF('Форма 1.0.2'!$H$12="",1,0)</f>
        <v>1</v>
      </c>
    </row>
    <row r="110" spans="1:1" ht="11.25">
      <c r="A110" s="1093">
        <f>IF('Форма 1.0.2'!$I$12="",1,0)</f>
        <v>1</v>
      </c>
    </row>
    <row r="111" spans="1:1" ht="11.25">
      <c r="A111" s="1093">
        <f>IF('Форма 1.0.2'!$J$12="",1,0)</f>
        <v>1</v>
      </c>
    </row>
    <row r="112" spans="1:1" ht="11.25">
      <c r="A112" s="1093">
        <f>IF('Сведения об изменении'!$E$12="",1,0)</f>
        <v>1</v>
      </c>
    </row>
    <row r="113" spans="1:1" ht="11.25">
      <c r="A113" s="1094">
        <f>IF('Форма 4.10.6 | Т-подкл(инд)'!$U$23="",1,0)</f>
        <v>1</v>
      </c>
    </row>
    <row r="114" spans="1:1" ht="11.25">
      <c r="A114" s="1095">
        <f>IF('Форма 4.10.5 | Т-подкл'!$AA$23="",1,0)</f>
        <v>1</v>
      </c>
    </row>
    <row r="115" spans="1:1" ht="11.25">
      <c r="A115" s="1095">
        <f>IF('Форма 4.10.5 | Т-подкл'!$Z$23="",1,0)</f>
        <v>1</v>
      </c>
    </row>
    <row r="116" spans="1:1" ht="11.25">
      <c r="A116" s="1099" t="e">
        <f>IF(#REF!="",1,0)</f>
        <v>#REF!</v>
      </c>
    </row>
    <row r="117" spans="1:1" ht="11.25">
      <c r="A117" s="1099">
        <f>IF('Перечень тарифов'!$E$21="",1,0)</f>
        <v>0</v>
      </c>
    </row>
    <row r="118" spans="1:1" ht="11.25">
      <c r="A118" s="1099">
        <f>IF('Перечень тарифов'!$F$21="",1,0)</f>
        <v>0</v>
      </c>
    </row>
    <row r="119" spans="1:1" ht="11.25">
      <c r="A119" s="1099">
        <f>IF('Перечень тарифов'!$G$21="",1,0)</f>
        <v>0</v>
      </c>
    </row>
    <row r="120" spans="1:1" ht="11.25">
      <c r="A120" s="1099">
        <f>IF('Перечень тарифов'!$K$21="",1,0)</f>
        <v>0</v>
      </c>
    </row>
    <row r="121" spans="1:1" ht="11.25">
      <c r="A121" s="1099">
        <f>IF('Перечень тарифов'!$O$21="",1,0)</f>
        <v>0</v>
      </c>
    </row>
    <row r="122" spans="1:1" ht="11.25">
      <c r="A122" s="1099">
        <f>IF('Перечень тарифов'!$S$21="",1,0)</f>
        <v>0</v>
      </c>
    </row>
    <row r="123" spans="1:1" ht="11.25">
      <c r="A123" s="1099">
        <f>IF('Форма 4.10.3 | Т-передача ТН'!$O$24="",1,0)</f>
        <v>0</v>
      </c>
    </row>
    <row r="124" spans="1:1" ht="11.25">
      <c r="A124" s="1099">
        <f>IF('Форма 4.10.3 | Т-передача ТН'!$O$28="",1,0)</f>
        <v>0</v>
      </c>
    </row>
    <row r="125" spans="1:1" ht="11.25">
      <c r="A125" s="1099">
        <f>IF('Форма 4.10.3 | Т-передача ТН'!$M$29="",1,0)</f>
        <v>0</v>
      </c>
    </row>
    <row r="126" spans="1:1" ht="11.25">
      <c r="A126" s="1099">
        <f>IF('Форма 4.10.3 | Т-передача ТН'!$O$29="",1,0)</f>
        <v>0</v>
      </c>
    </row>
    <row r="127" spans="1:1" ht="11.25">
      <c r="A127" s="1099">
        <f>IF('Форма 4.10.3 | Т-передача ТН'!$R$29="",1,0)</f>
        <v>0</v>
      </c>
    </row>
    <row r="128" spans="1:1" ht="11.25">
      <c r="A128" s="1099">
        <f>IF('Форма 4.10.3 | Т-передача ТН'!$T$29="",1,0)</f>
        <v>0</v>
      </c>
    </row>
    <row r="129" spans="1:1" ht="11.25">
      <c r="A129" s="1099">
        <f>IF('Форма 4.10.3 | Т-передача ТН'!$S$29="",1,0)</f>
        <v>0</v>
      </c>
    </row>
    <row r="130" spans="1:1" ht="11.25">
      <c r="A130" s="1099">
        <f>IF('Форма 4.10.3 | Т-передача ТН'!$U$29="",1,0)</f>
        <v>0</v>
      </c>
    </row>
    <row r="131" spans="1:1" ht="11.25">
      <c r="A131" s="1099">
        <f>IF('Форма 4.10.3 | Т-передача ТН'!$M$25="",1,0)</f>
        <v>0</v>
      </c>
    </row>
    <row r="132" spans="1:1" ht="11.25">
      <c r="A132" s="1099">
        <f>IF('Форма 4.10.3 | Т-передача ТН'!$O$25="",1,0)</f>
        <v>0</v>
      </c>
    </row>
    <row r="133" spans="1:1" ht="11.25">
      <c r="A133" s="1099">
        <f>IF('Форма 4.10.3 | Т-передача ТН'!$M$30="",1,0)</f>
        <v>0</v>
      </c>
    </row>
    <row r="134" spans="1:1" ht="11.25">
      <c r="A134" s="1099">
        <f>IF('Форма 4.10.3 | Т-передача ТН'!$O$30="",1,0)</f>
        <v>0</v>
      </c>
    </row>
  </sheetData>
  <sheetProtect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4929ceb-de14-4d5a-85d6-9cfdcd398dd2}">
  <sheetPr codeName="REESTR_LINK">
    <tabColor indexed="47"/>
  </sheetPr>
  <dimension ref="A1:C3"/>
  <sheetViews>
    <sheetView showGridLines="0" workbookViewId="0" topLeftCell="A1">
      <selection pane="topLeft" activeCell="A1" sqref="A1"/>
    </sheetView>
  </sheetViews>
  <sheetFormatPr defaultColWidth="9.14285714285714" defaultRowHeight="11.25"/>
  <cols>
    <col min="1" max="16384" width="9.14285714285714" style="1099"/>
  </cols>
  <sheetData>
    <row r="1" spans="1:3" ht="11.25">
      <c r="A1" s="1099" t="s">
        <v>466</v>
      </c>
      <c r="B1" s="1099" t="s">
        <v>467</v>
      </c>
      <c r="C1" s="1099" t="s">
        <v>63</v>
      </c>
    </row>
    <row r="2" spans="1:3" ht="11.25">
      <c r="A2" s="1099">
        <v>4189678</v>
      </c>
      <c r="B2" s="1099" t="s">
        <v>934</v>
      </c>
      <c r="C2" s="1099" t="s">
        <v>935</v>
      </c>
    </row>
    <row r="3" spans="1:3" ht="11.25">
      <c r="A3" s="1099">
        <v>4190415</v>
      </c>
      <c r="B3" s="1099" t="s">
        <v>936</v>
      </c>
      <c r="C3" s="1099" t="s">
        <v>935</v>
      </c>
    </row>
  </sheetData>
  <sheetProtection/>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63ffe90-bcf9-4b55-8a29-5bce18c0105b}">
  <sheetPr codeName="List02">
    <tabColor rgb="FFCCCCFF"/>
  </sheetPr>
  <dimension ref="A1:X40"/>
  <sheetViews>
    <sheetView showGridLines="0" workbookViewId="0" topLeftCell="C4">
      <selection pane="topLeft" activeCell="J21" sqref="J21:J24"/>
    </sheetView>
  </sheetViews>
  <sheetFormatPr defaultColWidth="9.14285714285714" defaultRowHeight="11.25"/>
  <cols>
    <col min="1" max="2" width="3.71428571428571" style="168" hidden="1" customWidth="1"/>
    <col min="3" max="3" width="3.71428571428571" style="68" customWidth="1"/>
    <col min="4" max="4" width="6.14285714285714" style="68" customWidth="1"/>
    <col min="5" max="5" width="50.7142857142857" style="68" customWidth="1"/>
    <col min="6" max="6" width="33.8571428571429" style="68" customWidth="1"/>
    <col min="7" max="7" width="8.57142857142857" style="68" customWidth="1"/>
    <col min="8" max="8" width="3.71428571428571" style="68" customWidth="1"/>
    <col min="9" max="9" width="5.42857142857143" style="68" customWidth="1"/>
    <col min="10" max="10" width="47.8571428571429" style="68" customWidth="1"/>
    <col min="11" max="12" width="3.71428571428571" style="68" customWidth="1"/>
    <col min="13" max="13" width="5.71428571428571" style="68" customWidth="1"/>
    <col min="14" max="14" width="28.1428571428571" style="68" customWidth="1"/>
    <col min="15" max="16" width="3.71428571428571" style="68" customWidth="1"/>
    <col min="17" max="17" width="5.71428571428571" style="68" customWidth="1"/>
    <col min="18" max="18" width="34.4285714285714" style="68" customWidth="1"/>
    <col min="19" max="20" width="3.71428571428571" style="425" customWidth="1"/>
    <col min="21" max="21" width="5.71428571428571" style="425" customWidth="1"/>
    <col min="22" max="22" width="34.4285714285714" style="425" customWidth="1"/>
    <col min="23" max="23" width="30.7142857142857" style="68" customWidth="1"/>
    <col min="24" max="24" width="3.71428571428571" style="68" customWidth="1"/>
    <col min="25" max="16384" width="9.14285714285714" style="68"/>
  </cols>
  <sheetData>
    <row r="1" spans="1:1" ht="11.25" customHeight="1" hidden="1">
      <c r="A1" s="174"/>
    </row>
    <row r="2" ht="11.25" customHeight="1" hidden="1"/>
    <row r="3" ht="11.25" customHeight="1" hidden="1"/>
    <row r="4" ht="3" customHeight="1"/>
    <row r="5" spans="1:23" s="84" customFormat="1" ht="29.1" customHeight="1">
      <c r="A5" s="169"/>
      <c r="B5" s="169"/>
      <c r="D5" s="1119" t="s">
        <v>596</v>
      </c>
      <c r="E5" s="1120"/>
      <c r="F5" s="1120"/>
      <c r="G5" s="1120"/>
      <c r="H5" s="1120"/>
      <c r="I5" s="1120"/>
      <c r="J5" s="1121"/>
      <c r="K5" s="335"/>
      <c r="L5" s="137"/>
      <c r="M5" s="137"/>
      <c r="N5" s="137"/>
      <c r="O5" s="137"/>
      <c r="P5" s="137"/>
      <c r="Q5" s="137"/>
      <c r="R5" s="137"/>
      <c r="S5" s="459"/>
      <c r="T5" s="459"/>
      <c r="U5" s="459"/>
      <c r="V5" s="459"/>
      <c r="W5" s="137"/>
    </row>
    <row r="6" spans="1:22" s="360" customFormat="1" ht="3" customHeight="1">
      <c r="A6" s="233"/>
      <c r="B6" s="233"/>
      <c r="D6" s="1138"/>
      <c r="E6" s="1139"/>
      <c r="F6" s="1139"/>
      <c r="G6" s="1139"/>
      <c r="H6" s="1139"/>
      <c r="I6" s="1139"/>
      <c r="J6" s="1140"/>
      <c r="S6" s="536"/>
      <c r="T6" s="536"/>
      <c r="U6" s="536"/>
      <c r="V6" s="536"/>
    </row>
    <row r="7" spans="1:22" s="360" customFormat="1" ht="5.25" customHeight="1" hidden="1">
      <c r="A7" s="233"/>
      <c r="B7" s="233"/>
      <c r="E7" s="1141"/>
      <c r="F7" s="1141"/>
      <c r="G7" s="1137"/>
      <c r="H7" s="1137"/>
      <c r="I7" s="1137"/>
      <c r="J7" s="1137"/>
      <c r="S7" s="536"/>
      <c r="T7" s="536"/>
      <c r="U7" s="536"/>
      <c r="V7" s="536"/>
    </row>
    <row r="8" spans="1:22" s="360" customFormat="1" ht="5.25" customHeight="1" hidden="1">
      <c r="A8" s="233"/>
      <c r="B8" s="233"/>
      <c r="E8" s="1141"/>
      <c r="F8" s="1141"/>
      <c r="G8" s="1137"/>
      <c r="H8" s="1137"/>
      <c r="I8" s="1137"/>
      <c r="J8" s="1137"/>
      <c r="S8" s="536"/>
      <c r="T8" s="536"/>
      <c r="U8" s="536"/>
      <c r="V8" s="536"/>
    </row>
    <row r="9" spans="1:22" s="360" customFormat="1" ht="5.25" customHeight="1" hidden="1">
      <c r="A9" s="233"/>
      <c r="B9" s="233"/>
      <c r="E9" s="1141"/>
      <c r="F9" s="1141"/>
      <c r="G9" s="1137"/>
      <c r="H9" s="1137"/>
      <c r="I9" s="1137"/>
      <c r="J9" s="1137"/>
      <c r="S9" s="536"/>
      <c r="T9" s="536"/>
      <c r="U9" s="536"/>
      <c r="V9" s="536"/>
    </row>
    <row r="10" spans="1:10" s="536" customFormat="1" ht="5.25" hidden="1">
      <c r="A10" s="233"/>
      <c r="B10" s="233"/>
      <c r="E10" s="1142"/>
      <c r="F10" s="1142"/>
      <c r="G10" s="710"/>
      <c r="H10" s="356"/>
      <c r="I10" s="668"/>
      <c r="J10" s="668"/>
    </row>
    <row r="11" spans="1:22" s="121" customFormat="1" ht="18.75" customHeight="1" hidden="1">
      <c r="A11" s="233"/>
      <c r="B11" s="233"/>
      <c r="D11" s="114"/>
      <c r="E11" s="1143" t="s">
        <v>603</v>
      </c>
      <c r="F11" s="1143"/>
      <c r="G11" s="1110" t="s">
        <v>81</v>
      </c>
      <c r="H11" s="358"/>
      <c r="I11" s="127"/>
      <c r="J11" s="114"/>
      <c r="K11" s="115"/>
      <c r="L11" s="114"/>
      <c r="M11" s="114"/>
      <c r="N11" s="115"/>
      <c r="O11" s="115"/>
      <c r="P11" s="114"/>
      <c r="Q11" s="114"/>
      <c r="R11" s="115"/>
      <c r="S11" s="445"/>
      <c r="T11" s="444"/>
      <c r="U11" s="444"/>
      <c r="V11" s="445"/>
    </row>
    <row r="12" spans="1:22" s="360" customFormat="1" ht="18.75" hidden="1">
      <c r="A12" s="233"/>
      <c r="B12" s="233"/>
      <c r="E12" s="1143" t="s">
        <v>604</v>
      </c>
      <c r="F12" s="1143"/>
      <c r="G12" s="1110" t="s">
        <v>81</v>
      </c>
      <c r="H12" s="358"/>
      <c r="I12" s="356"/>
      <c r="J12" s="359"/>
      <c r="K12" s="355"/>
      <c r="L12" s="355"/>
      <c r="M12" s="355"/>
      <c r="N12" s="354"/>
      <c r="O12" s="355"/>
      <c r="P12" s="355"/>
      <c r="Q12" s="355"/>
      <c r="R12" s="354"/>
      <c r="S12" s="535"/>
      <c r="T12" s="535"/>
      <c r="U12" s="535"/>
      <c r="V12" s="534"/>
    </row>
    <row r="13" spans="1:22" s="360" customFormat="1" ht="5.25" customHeight="1" hidden="1">
      <c r="A13" s="233"/>
      <c r="B13" s="233"/>
      <c r="E13" s="1136"/>
      <c r="F13" s="1136"/>
      <c r="G13" s="357"/>
      <c r="H13" s="356"/>
      <c r="I13" s="355"/>
      <c r="J13" s="355"/>
      <c r="K13" s="355"/>
      <c r="L13" s="355"/>
      <c r="M13" s="355"/>
      <c r="N13" s="354"/>
      <c r="O13" s="355"/>
      <c r="P13" s="355"/>
      <c r="Q13" s="355"/>
      <c r="R13" s="354"/>
      <c r="S13" s="535"/>
      <c r="T13" s="535"/>
      <c r="U13" s="535"/>
      <c r="V13" s="534"/>
    </row>
    <row r="14" spans="1:22" s="360" customFormat="1" ht="5.25" customHeight="1" hidden="1">
      <c r="A14" s="233"/>
      <c r="B14" s="233"/>
      <c r="S14" s="536"/>
      <c r="T14" s="536"/>
      <c r="U14" s="536"/>
      <c r="V14" s="536"/>
    </row>
    <row r="15" spans="1:22" s="353" customFormat="1" ht="5.25" customHeight="1" hidden="1">
      <c r="A15" s="362"/>
      <c r="B15" s="362"/>
      <c r="S15" s="533"/>
      <c r="T15" s="533"/>
      <c r="U15" s="533"/>
      <c r="V15" s="533"/>
    </row>
    <row r="16" spans="1:24" s="84" customFormat="1" ht="3" customHeight="1">
      <c r="A16" s="169"/>
      <c r="B16" s="169"/>
      <c r="D16" s="234"/>
      <c r="E16" s="234"/>
      <c r="F16" s="234"/>
      <c r="G16" s="234"/>
      <c r="H16" s="234"/>
      <c r="I16" s="234"/>
      <c r="J16" s="234"/>
      <c r="K16" s="234"/>
      <c r="L16" s="234"/>
      <c r="M16" s="234"/>
      <c r="N16" s="234"/>
      <c r="O16" s="234"/>
      <c r="P16" s="234"/>
      <c r="Q16" s="234"/>
      <c r="R16" s="234"/>
      <c r="S16" s="234"/>
      <c r="T16" s="234"/>
      <c r="U16" s="234"/>
      <c r="V16" s="234"/>
      <c r="W16" s="234"/>
      <c r="X16" s="116"/>
    </row>
    <row r="17" spans="4:23" ht="27" customHeight="1">
      <c r="D17" s="1135" t="s">
        <v>87</v>
      </c>
      <c r="E17" s="1135" t="s">
        <v>281</v>
      </c>
      <c r="F17" s="1135" t="s">
        <v>76</v>
      </c>
      <c r="G17" s="1135" t="s">
        <v>413</v>
      </c>
      <c r="H17" s="1135" t="s">
        <v>87</v>
      </c>
      <c r="I17" s="1135"/>
      <c r="J17" s="1135" t="s">
        <v>18</v>
      </c>
      <c r="K17" s="1147" t="s">
        <v>438</v>
      </c>
      <c r="L17" s="1147"/>
      <c r="M17" s="1147"/>
      <c r="N17" s="1147"/>
      <c r="O17" s="1147" t="s">
        <v>594</v>
      </c>
      <c r="P17" s="1147"/>
      <c r="Q17" s="1147"/>
      <c r="R17" s="1147"/>
      <c r="S17" s="1147" t="s">
        <v>595</v>
      </c>
      <c r="T17" s="1147"/>
      <c r="U17" s="1147"/>
      <c r="V17" s="1147"/>
      <c r="W17" s="1135" t="s">
        <v>229</v>
      </c>
    </row>
    <row r="18" spans="4:23" ht="30.75" customHeight="1">
      <c r="D18" s="1135"/>
      <c r="E18" s="1135"/>
      <c r="F18" s="1135"/>
      <c r="G18" s="1135"/>
      <c r="H18" s="1135"/>
      <c r="I18" s="1135"/>
      <c r="J18" s="1135"/>
      <c r="K18" s="79" t="s">
        <v>284</v>
      </c>
      <c r="L18" s="1135" t="s">
        <v>87</v>
      </c>
      <c r="M18" s="1135"/>
      <c r="N18" s="79" t="s">
        <v>224</v>
      </c>
      <c r="O18" s="79" t="s">
        <v>284</v>
      </c>
      <c r="P18" s="1135" t="s">
        <v>87</v>
      </c>
      <c r="Q18" s="1135"/>
      <c r="R18" s="79" t="s">
        <v>224</v>
      </c>
      <c r="S18" s="432" t="s">
        <v>284</v>
      </c>
      <c r="T18" s="1135" t="s">
        <v>87</v>
      </c>
      <c r="U18" s="1135"/>
      <c r="V18" s="432" t="s">
        <v>377</v>
      </c>
      <c r="W18" s="1135"/>
    </row>
    <row r="19" spans="1:23" s="310" customFormat="1" ht="12" customHeight="1">
      <c r="A19" s="309"/>
      <c r="B19" s="309"/>
      <c r="D19" s="39" t="s">
        <v>88</v>
      </c>
      <c r="E19" s="39" t="s">
        <v>47</v>
      </c>
      <c r="F19" s="39" t="s">
        <v>48</v>
      </c>
      <c r="G19" s="39" t="s">
        <v>49</v>
      </c>
      <c r="H19" s="1144" t="s">
        <v>64</v>
      </c>
      <c r="I19" s="1144"/>
      <c r="J19" s="39" t="s">
        <v>65</v>
      </c>
      <c r="K19" s="39" t="s">
        <v>177</v>
      </c>
      <c r="L19" s="1144" t="s">
        <v>178</v>
      </c>
      <c r="M19" s="1144"/>
      <c r="N19" s="39" t="s">
        <v>202</v>
      </c>
      <c r="O19" s="39" t="s">
        <v>203</v>
      </c>
      <c r="P19" s="1144" t="s">
        <v>204</v>
      </c>
      <c r="Q19" s="1144"/>
      <c r="R19" s="39" t="s">
        <v>205</v>
      </c>
      <c r="S19" s="417" t="s">
        <v>204</v>
      </c>
      <c r="T19" s="1144" t="s">
        <v>205</v>
      </c>
      <c r="U19" s="1144"/>
      <c r="V19" s="417" t="s">
        <v>206</v>
      </c>
      <c r="W19" s="39" t="s">
        <v>207</v>
      </c>
    </row>
    <row r="20" spans="3:24" ht="14.25" customHeight="1" hidden="1">
      <c r="C20" s="231"/>
      <c r="D20" s="268">
        <v>0</v>
      </c>
      <c r="E20" s="305"/>
      <c r="F20" s="305"/>
      <c r="G20" s="85"/>
      <c r="H20" s="306"/>
      <c r="I20" s="306"/>
      <c r="J20" s="179"/>
      <c r="K20" s="85"/>
      <c r="L20" s="179"/>
      <c r="M20" s="179"/>
      <c r="N20" s="307"/>
      <c r="O20" s="85"/>
      <c r="P20" s="179"/>
      <c r="Q20" s="179"/>
      <c r="R20" s="308"/>
      <c r="S20" s="434"/>
      <c r="T20" s="483"/>
      <c r="U20" s="483"/>
      <c r="V20" s="520"/>
      <c r="W20" s="85"/>
      <c r="X20" s="136"/>
    </row>
    <row r="21" spans="1:23" s="1100" customFormat="1" ht="17.1" customHeight="1">
      <c r="A21" s="633">
        <v>7</v>
      </c>
      <c r="C21" s="231"/>
      <c r="D21" s="1128">
        <v>1</v>
      </c>
      <c r="E21" s="1129" t="s">
        <v>555</v>
      </c>
      <c r="F21" s="1131" t="s">
        <v>3008</v>
      </c>
      <c r="G21" s="1134" t="s">
        <v>81</v>
      </c>
      <c r="H21" s="1128"/>
      <c r="I21" s="1128">
        <v>1</v>
      </c>
      <c r="J21" s="1148" t="s">
        <v>3009</v>
      </c>
      <c r="K21" s="1124" t="s">
        <v>81</v>
      </c>
      <c r="L21" s="1122"/>
      <c r="M21" s="1122" t="s">
        <v>88</v>
      </c>
      <c r="N21" s="1127"/>
      <c r="O21" s="1124" t="s">
        <v>81</v>
      </c>
      <c r="P21" s="1122"/>
      <c r="Q21" s="1122" t="s">
        <v>88</v>
      </c>
      <c r="R21" s="1123"/>
      <c r="S21" s="1124" t="s">
        <v>81</v>
      </c>
      <c r="T21" s="956"/>
      <c r="U21" s="956" t="s">
        <v>88</v>
      </c>
      <c r="V21" s="1111"/>
      <c r="W21" s="229"/>
    </row>
    <row r="22" spans="1:23" s="1100" customFormat="1" ht="17.1" customHeight="1">
      <c r="A22" s="633"/>
      <c r="C22" s="632"/>
      <c r="D22" s="1128"/>
      <c r="E22" s="1129"/>
      <c r="F22" s="1132"/>
      <c r="G22" s="1134"/>
      <c r="H22" s="1128"/>
      <c r="I22" s="1128"/>
      <c r="J22" s="1148"/>
      <c r="K22" s="1124"/>
      <c r="L22" s="1122"/>
      <c r="M22" s="1122"/>
      <c r="N22" s="1127"/>
      <c r="O22" s="1124"/>
      <c r="P22" s="1122"/>
      <c r="Q22" s="1122"/>
      <c r="R22" s="1123"/>
      <c r="S22" s="1124"/>
      <c r="T22" s="958"/>
      <c r="U22" s="629"/>
      <c r="V22" s="630"/>
      <c r="W22" s="631"/>
    </row>
    <row r="23" spans="1:23" s="1100" customFormat="1" ht="17.1" customHeight="1">
      <c r="A23" s="633"/>
      <c r="C23" s="632"/>
      <c r="D23" s="1126"/>
      <c r="E23" s="1130"/>
      <c r="F23" s="1132"/>
      <c r="G23" s="1125"/>
      <c r="H23" s="1126"/>
      <c r="I23" s="1126"/>
      <c r="J23" s="1130"/>
      <c r="K23" s="1125"/>
      <c r="L23" s="1126"/>
      <c r="M23" s="1126"/>
      <c r="N23" s="1123"/>
      <c r="O23" s="1125"/>
      <c r="P23" s="1105"/>
      <c r="Q23" s="629"/>
      <c r="R23" s="630"/>
      <c r="S23" s="626"/>
      <c r="T23" s="626"/>
      <c r="U23" s="626"/>
      <c r="V23" s="626"/>
      <c r="W23" s="631"/>
    </row>
    <row r="24" spans="1:23" s="1100" customFormat="1" ht="17.1" customHeight="1">
      <c r="A24" s="633"/>
      <c r="C24" s="632"/>
      <c r="D24" s="1126"/>
      <c r="E24" s="1130"/>
      <c r="F24" s="1132"/>
      <c r="G24" s="1125"/>
      <c r="H24" s="1126"/>
      <c r="I24" s="1126"/>
      <c r="J24" s="1130"/>
      <c r="K24" s="1125"/>
      <c r="L24" s="629"/>
      <c r="M24" s="630"/>
      <c r="N24" s="630"/>
      <c r="O24" s="630"/>
      <c r="P24" s="630"/>
      <c r="Q24" s="630"/>
      <c r="R24" s="630"/>
      <c r="S24" s="626"/>
      <c r="T24" s="626"/>
      <c r="U24" s="626"/>
      <c r="V24" s="626"/>
      <c r="W24" s="631"/>
    </row>
    <row r="25" spans="1:23" s="1100" customFormat="1" ht="15" customHeight="1">
      <c r="A25" s="633"/>
      <c r="C25" s="632"/>
      <c r="D25" s="1126"/>
      <c r="E25" s="1130"/>
      <c r="F25" s="1133"/>
      <c r="G25" s="1125"/>
      <c r="H25" s="629"/>
      <c r="I25" s="630"/>
      <c r="J25" s="630"/>
      <c r="K25" s="630"/>
      <c r="L25" s="630"/>
      <c r="M25" s="630"/>
      <c r="N25" s="630"/>
      <c r="O25" s="630"/>
      <c r="P25" s="630"/>
      <c r="Q25" s="630"/>
      <c r="R25" s="630"/>
      <c r="S25" s="626"/>
      <c r="T25" s="626"/>
      <c r="U25" s="626"/>
      <c r="V25" s="626"/>
      <c r="W25" s="631"/>
    </row>
    <row r="26" spans="4:23" ht="17.1" customHeight="1">
      <c r="D26" s="81"/>
      <c r="E26" s="82"/>
      <c r="F26" s="82"/>
      <c r="G26" s="82"/>
      <c r="H26" s="82"/>
      <c r="I26" s="82"/>
      <c r="J26" s="82"/>
      <c r="K26" s="82"/>
      <c r="L26" s="82"/>
      <c r="M26" s="82"/>
      <c r="N26" s="82"/>
      <c r="O26" s="82"/>
      <c r="P26" s="82"/>
      <c r="Q26" s="82"/>
      <c r="R26" s="82"/>
      <c r="S26" s="433"/>
      <c r="T26" s="433"/>
      <c r="U26" s="433"/>
      <c r="V26" s="433"/>
      <c r="W26" s="83"/>
    </row>
    <row r="27" ht="3" customHeight="1"/>
    <row r="28" ht="11.25" customHeight="1" hidden="1"/>
    <row r="29" ht="0.95" customHeight="1"/>
    <row r="30" ht="23.25" customHeight="1"/>
    <row r="31" ht="3" customHeight="1"/>
    <row r="32" spans="5:23" ht="17.1" customHeight="1">
      <c r="E32" s="1149" t="s">
        <v>613</v>
      </c>
      <c r="F32" s="1149"/>
      <c r="G32" s="1149"/>
      <c r="H32" s="1149"/>
      <c r="I32" s="1149"/>
      <c r="J32" s="1149"/>
      <c r="K32" s="1149"/>
      <c r="L32" s="1149"/>
      <c r="M32" s="1149"/>
      <c r="N32" s="1149"/>
      <c r="O32" s="1149"/>
      <c r="P32" s="1149"/>
      <c r="Q32" s="1149"/>
      <c r="R32" s="1149"/>
      <c r="S32" s="1149"/>
      <c r="T32" s="1149"/>
      <c r="U32" s="1149"/>
      <c r="V32" s="1149"/>
      <c r="W32" s="1149"/>
    </row>
    <row r="33" spans="5:23" ht="36.95" customHeight="1">
      <c r="E33" s="1145" t="s">
        <v>615</v>
      </c>
      <c r="F33" s="1146"/>
      <c r="G33" s="1146"/>
      <c r="H33" s="1146"/>
      <c r="I33" s="1146"/>
      <c r="J33" s="1146"/>
      <c r="K33" s="1146"/>
      <c r="L33" s="1146"/>
      <c r="M33" s="1146"/>
      <c r="N33" s="1146"/>
      <c r="O33" s="1146"/>
      <c r="P33" s="1146"/>
      <c r="Q33" s="1146"/>
      <c r="R33" s="1146"/>
      <c r="S33" s="1146"/>
      <c r="T33" s="1146"/>
      <c r="U33" s="1146"/>
      <c r="V33" s="1146"/>
      <c r="W33" s="1146"/>
    </row>
    <row r="34" spans="5:23" ht="17.1" customHeight="1">
      <c r="E34" s="1145" t="s">
        <v>616</v>
      </c>
      <c r="F34" s="1146"/>
      <c r="G34" s="1146"/>
      <c r="H34" s="1146"/>
      <c r="I34" s="1146"/>
      <c r="J34" s="1146"/>
      <c r="K34" s="1146"/>
      <c r="L34" s="1146"/>
      <c r="M34" s="1146"/>
      <c r="N34" s="1146"/>
      <c r="O34" s="1146"/>
      <c r="P34" s="1146"/>
      <c r="Q34" s="1146"/>
      <c r="R34" s="1146"/>
      <c r="S34" s="1146"/>
      <c r="T34" s="1146"/>
      <c r="U34" s="1146"/>
      <c r="V34" s="1146"/>
      <c r="W34" s="1146"/>
    </row>
    <row r="35" spans="5:23" ht="27" customHeight="1">
      <c r="E35" s="1145" t="s">
        <v>617</v>
      </c>
      <c r="F35" s="1146"/>
      <c r="G35" s="1146"/>
      <c r="H35" s="1146"/>
      <c r="I35" s="1146"/>
      <c r="J35" s="1146"/>
      <c r="K35" s="1146"/>
      <c r="L35" s="1146"/>
      <c r="M35" s="1146"/>
      <c r="N35" s="1146"/>
      <c r="O35" s="1146"/>
      <c r="P35" s="1146"/>
      <c r="Q35" s="1146"/>
      <c r="R35" s="1146"/>
      <c r="S35" s="1146"/>
      <c r="T35" s="1146"/>
      <c r="U35" s="1146"/>
      <c r="V35" s="1146"/>
      <c r="W35" s="1146"/>
    </row>
    <row r="36" spans="5:23" ht="17.1" customHeight="1">
      <c r="E36" s="1145" t="s">
        <v>618</v>
      </c>
      <c r="F36" s="1146"/>
      <c r="G36" s="1146"/>
      <c r="H36" s="1146"/>
      <c r="I36" s="1146"/>
      <c r="J36" s="1146"/>
      <c r="K36" s="1146"/>
      <c r="L36" s="1146"/>
      <c r="M36" s="1146"/>
      <c r="N36" s="1146"/>
      <c r="O36" s="1146"/>
      <c r="P36" s="1146"/>
      <c r="Q36" s="1146"/>
      <c r="R36" s="1146"/>
      <c r="S36" s="1146"/>
      <c r="T36" s="1146"/>
      <c r="U36" s="1146"/>
      <c r="V36" s="1146"/>
      <c r="W36" s="1146"/>
    </row>
    <row r="37" spans="5:23" ht="15" customHeight="1">
      <c r="E37" s="667"/>
      <c r="F37" s="176"/>
      <c r="G37" s="176"/>
      <c r="H37" s="176"/>
      <c r="I37" s="176"/>
      <c r="J37" s="176"/>
      <c r="K37" s="176"/>
      <c r="L37" s="176"/>
      <c r="M37" s="176"/>
      <c r="N37" s="176"/>
      <c r="O37" s="176"/>
      <c r="P37" s="176"/>
      <c r="Q37" s="176"/>
      <c r="R37" s="176"/>
      <c r="S37" s="176"/>
      <c r="T37" s="176"/>
      <c r="U37" s="176"/>
      <c r="V37" s="176"/>
      <c r="W37" s="176"/>
    </row>
    <row r="38" spans="5:23" ht="15" customHeight="1">
      <c r="E38" s="1149" t="s">
        <v>614</v>
      </c>
      <c r="F38" s="1149"/>
      <c r="G38" s="1149"/>
      <c r="H38" s="1149"/>
      <c r="I38" s="1149"/>
      <c r="J38" s="1149"/>
      <c r="K38" s="1149"/>
      <c r="L38" s="1149"/>
      <c r="M38" s="1149"/>
      <c r="N38" s="1149"/>
      <c r="O38" s="1149"/>
      <c r="P38" s="1149"/>
      <c r="Q38" s="1149"/>
      <c r="R38" s="1149"/>
      <c r="S38" s="1149"/>
      <c r="T38" s="1149"/>
      <c r="U38" s="1149"/>
      <c r="V38" s="1149"/>
      <c r="W38" s="1149"/>
    </row>
    <row r="39" spans="5:23" ht="17.1" customHeight="1">
      <c r="E39" s="1145" t="s">
        <v>619</v>
      </c>
      <c r="F39" s="1146"/>
      <c r="G39" s="1146"/>
      <c r="H39" s="1146"/>
      <c r="I39" s="1146"/>
      <c r="J39" s="1146"/>
      <c r="K39" s="1146"/>
      <c r="L39" s="1146"/>
      <c r="M39" s="1146"/>
      <c r="N39" s="1146"/>
      <c r="O39" s="1146"/>
      <c r="P39" s="1146"/>
      <c r="Q39" s="1146"/>
      <c r="R39" s="1146"/>
      <c r="S39" s="1146"/>
      <c r="T39" s="1146"/>
      <c r="U39" s="1146"/>
      <c r="V39" s="1146"/>
      <c r="W39" s="1146"/>
    </row>
    <row r="40" spans="5:23" ht="17.1" customHeight="1">
      <c r="E40" s="1145" t="s">
        <v>620</v>
      </c>
      <c r="F40" s="1146"/>
      <c r="G40" s="1146"/>
      <c r="H40" s="1146"/>
      <c r="I40" s="1146"/>
      <c r="J40" s="1146"/>
      <c r="K40" s="1146"/>
      <c r="L40" s="1146"/>
      <c r="M40" s="1146"/>
      <c r="N40" s="1146"/>
      <c r="O40" s="1146"/>
      <c r="P40" s="1146"/>
      <c r="Q40" s="1146"/>
      <c r="R40" s="1146"/>
      <c r="S40" s="1146"/>
      <c r="T40" s="1146"/>
      <c r="U40" s="1146"/>
      <c r="V40" s="1146"/>
      <c r="W40" s="1146"/>
    </row>
  </sheetData>
  <sheetProtection password="FA9C" sheet="1" objects="1" scenarios="1" formatColumns="0" formatRows="0"/>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dataValidations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errorTitle="Ошибка" error="Выберите значение из списк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R21:R22 V21:W21">
      <formula1>900</formula1>
    </dataValidation>
    <dataValidation type="textLength" operator="lessThanOrEqual" allowBlank="1" showInputMessage="1" showErrorMessage="1" errorTitle="Ошибка" error="Допускается ввод не более 900 символов!" sqref="J21:J24">
      <formula1>900</formula1>
    </dataValidation>
  </dataValidations>
  <pageMargins left="0.7" right="0.7" top="0.75" bottom="0.75" header="0.3" footer="0.3"/>
  <pageSetup orientation="portrait" paperSize="9" r:id="rId2"/>
  <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55f9524-c37d-4dcd-8812-0b69ac232616}">
  <sheetPr codeName="REESTR_DS">
    <tabColor rgb="FFFFCC99"/>
  </sheetPr>
  <dimension ref="B3:B6"/>
  <sheetViews>
    <sheetView showGridLines="0" workbookViewId="0" topLeftCell="A1">
      <selection pane="topLeft" activeCell="A1" sqref="A1"/>
    </sheetView>
  </sheetViews>
  <sheetFormatPr defaultColWidth="9.14285714285714" defaultRowHeight="11.25"/>
  <cols>
    <col min="1" max="1" width="9.14285714285714" style="193"/>
    <col min="2" max="2" width="66" style="193" customWidth="1"/>
    <col min="3" max="16384" width="9.14285714285714" style="193"/>
  </cols>
  <sheetData>
    <row r="3" spans="2:2" ht="22.5">
      <c r="B3" s="270" t="s">
        <v>3007</v>
      </c>
    </row>
    <row r="4" spans="2:2" ht="11.25">
      <c r="B4" s="270" t="s">
        <v>470</v>
      </c>
    </row>
    <row r="5" spans="2:2" ht="11.25">
      <c r="B5" s="270" t="s">
        <v>471</v>
      </c>
    </row>
    <row r="6" spans="2:2" ht="11.25">
      <c r="B6" s="270" t="s">
        <v>472</v>
      </c>
    </row>
  </sheetData>
  <sheetProtect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b448834-83ab-4262-ab36-8385803dde70}">
  <sheetPr codeName="modHTTP">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6c48961-a237-4653-8d43-27a6319b0df7}">
  <sheetPr codeName="modfrmRezimChoose">
    <tabColor indexed="47"/>
  </sheetPr>
  <dimension ref="A1"/>
  <sheetViews>
    <sheetView showGridLines="0" workbookViewId="0" topLeftCell="A1">
      <selection pane="topLeft" activeCell="A1" sqref="A1"/>
    </sheetView>
  </sheetViews>
  <sheetFormatPr defaultColWidth="9.14285714285714" defaultRowHeight="11.25"/>
  <cols>
    <col min="1" max="1" width="9.14285714285714" style="220"/>
    <col min="2" max="16384" width="9.14285714285714" style="152"/>
  </cols>
  <sheetData/>
  <sheetProtection formatColumns="0" formatRows="0"/>
  <pageMargins left="0.75" right="0.75" top="1" bottom="1" header="0.5" footer="0.5"/>
  <pageSetup orientation="portrait" paperSize="9" r:id="rId1"/>
  <headerFooter alignWithMargins="0"/>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5ff3cb7-99a9-4f4c-85a1-dd054f13e4fd}">
  <sheetPr codeName="modSheetMain">
    <tabColor rgb="FFFFCC99"/>
  </sheetPr>
  <dimension ref="A1:E8"/>
  <sheetViews>
    <sheetView showGridLines="0" workbookViewId="0" topLeftCell="A1">
      <selection pane="topLeft" activeCell="A1" sqref="A1"/>
    </sheetView>
  </sheetViews>
  <sheetFormatPr defaultColWidth="9.14285714285714" defaultRowHeight="15"/>
  <cols>
    <col min="1" max="1" width="38.4285714285714" style="186" customWidth="1"/>
    <col min="2" max="16384" width="9.14285714285714" style="186"/>
  </cols>
  <sheetData>
    <row r="1" spans="1:5" ht="15">
      <c r="A1" s="187" t="s">
        <v>375</v>
      </c>
      <c r="B1" s="187" t="s">
        <v>376</v>
      </c>
      <c r="C1" s="187"/>
      <c r="D1" s="187"/>
      <c r="E1" s="187"/>
    </row>
    <row r="2" spans="1:5" ht="15">
      <c r="A2" s="187"/>
      <c r="B2" s="187"/>
      <c r="C2" s="187"/>
      <c r="D2" s="187"/>
      <c r="E2" s="187"/>
    </row>
    <row r="3" spans="1:5" ht="15">
      <c r="A3" s="187"/>
      <c r="B3" s="187"/>
      <c r="C3" s="187"/>
      <c r="D3" s="187"/>
      <c r="E3" s="187"/>
    </row>
    <row r="4" spans="1:5" ht="15">
      <c r="A4" s="187"/>
      <c r="B4" s="187"/>
      <c r="C4" s="187"/>
      <c r="D4" s="187"/>
      <c r="E4" s="187"/>
    </row>
    <row r="5" spans="1:5" ht="15">
      <c r="A5" s="187"/>
      <c r="B5" s="187"/>
      <c r="C5" s="187"/>
      <c r="D5" s="187"/>
      <c r="E5" s="187"/>
    </row>
    <row r="6" spans="1:5" ht="15">
      <c r="A6" s="187"/>
      <c r="B6" s="187"/>
      <c r="C6" s="187"/>
      <c r="D6" s="187"/>
      <c r="E6" s="187"/>
    </row>
    <row r="7" spans="1:5" ht="15">
      <c r="A7" s="187"/>
      <c r="B7" s="187"/>
      <c r="C7" s="187"/>
      <c r="D7" s="187"/>
      <c r="E7" s="187"/>
    </row>
    <row r="8" spans="1:5" ht="15">
      <c r="A8" s="187"/>
      <c r="B8" s="187"/>
      <c r="C8" s="187"/>
      <c r="D8" s="187"/>
      <c r="E8" s="187"/>
    </row>
  </sheetData>
  <sheetProtection formatColumns="0" formatRows="0"/>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01baa81-1f7b-46df-bdb3-25bff5c17d71}">
  <sheetPr codeName="REESTR_VT">
    <tabColor indexed="47"/>
  </sheetPr>
  <dimension ref="A1:B11"/>
  <sheetViews>
    <sheetView showGridLines="0" workbookViewId="0" topLeftCell="A1">
      <selection pane="topLeft" activeCell="A1" sqref="A1"/>
    </sheetView>
  </sheetViews>
  <sheetFormatPr defaultColWidth="9.14285714285714" defaultRowHeight="11.25"/>
  <cols>
    <col min="1" max="1" width="9.14285714285714" style="1099"/>
    <col min="2" max="2" width="65.2857142857143" style="1099" customWidth="1"/>
    <col min="3" max="3" width="41" style="1099" customWidth="1"/>
    <col min="4" max="16384" width="9.14285714285714" style="1099"/>
  </cols>
  <sheetData>
    <row r="1" spans="1:2" ht="11.25">
      <c r="A1" s="1099" t="s">
        <v>313</v>
      </c>
      <c r="B1" s="1099" t="s">
        <v>314</v>
      </c>
    </row>
    <row r="2" spans="1:2" ht="11.25">
      <c r="A2" s="1099">
        <v>4213775</v>
      </c>
      <c r="B2" s="1099" t="s">
        <v>551</v>
      </c>
    </row>
    <row r="3" spans="1:2" ht="11.25">
      <c r="A3" s="1099">
        <v>4213784</v>
      </c>
      <c r="B3" s="1099" t="s">
        <v>644</v>
      </c>
    </row>
    <row r="4" spans="1:2" ht="11.25">
      <c r="A4" s="1099">
        <v>4213781</v>
      </c>
      <c r="B4" s="1099" t="s">
        <v>643</v>
      </c>
    </row>
    <row r="5" spans="1:2" ht="11.25">
      <c r="A5" s="1099">
        <v>4213776</v>
      </c>
      <c r="B5" s="1099" t="s">
        <v>552</v>
      </c>
    </row>
    <row r="6" spans="1:2" ht="11.25">
      <c r="A6" s="1099">
        <v>4213777</v>
      </c>
      <c r="B6" s="1099" t="s">
        <v>553</v>
      </c>
    </row>
    <row r="7" spans="1:2" ht="11.25">
      <c r="A7" s="1099">
        <v>4213778</v>
      </c>
      <c r="B7" s="1099" t="s">
        <v>554</v>
      </c>
    </row>
    <row r="8" spans="1:2" ht="11.25">
      <c r="A8" s="1099">
        <v>4213780</v>
      </c>
      <c r="B8" s="1099" t="s">
        <v>555</v>
      </c>
    </row>
    <row r="9" spans="1:2" ht="11.25">
      <c r="A9" s="1099">
        <v>4213779</v>
      </c>
      <c r="B9" s="1099" t="s">
        <v>558</v>
      </c>
    </row>
    <row r="10" spans="1:2" ht="11.25">
      <c r="A10" s="1099">
        <v>4213783</v>
      </c>
      <c r="B10" s="1099" t="s">
        <v>557</v>
      </c>
    </row>
    <row r="11" spans="1:2" ht="11.25">
      <c r="A11" s="1099">
        <v>4213782</v>
      </c>
      <c r="B11" s="1099" t="s">
        <v>556</v>
      </c>
    </row>
  </sheetData>
  <sheetProtect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cfa00fa-d587-46ed-b590-941c7ade2455}">
  <sheetPr codeName="REESTR_VED">
    <tabColor indexed="47"/>
  </sheetPr>
  <dimension ref="A1:B11"/>
  <sheetViews>
    <sheetView showGridLines="0" workbookViewId="0" topLeftCell="A1">
      <selection pane="topLeft" activeCell="A1" sqref="A1"/>
    </sheetView>
  </sheetViews>
  <sheetFormatPr defaultColWidth="9.14285714285714" defaultRowHeight="11.25"/>
  <cols>
    <col min="1" max="1" width="9.14285714285714" style="1099"/>
    <col min="2" max="2" width="65.2857142857143" style="1099" customWidth="1"/>
    <col min="3" max="3" width="41" style="1099" customWidth="1"/>
    <col min="4" max="16384" width="9.14285714285714" style="1099"/>
  </cols>
  <sheetData>
    <row r="1" spans="1:2" ht="11.25">
      <c r="A1" s="1099" t="s">
        <v>313</v>
      </c>
      <c r="B1" s="1099" t="s">
        <v>315</v>
      </c>
    </row>
    <row r="2" spans="1:2" ht="11.25">
      <c r="A2" s="1099">
        <v>4190064</v>
      </c>
      <c r="B2" s="1099" t="s">
        <v>924</v>
      </c>
    </row>
    <row r="3" spans="1:2" ht="11.25">
      <c r="A3" s="1099">
        <v>4190065</v>
      </c>
      <c r="B3" s="1099" t="s">
        <v>925</v>
      </c>
    </row>
    <row r="4" spans="1:2" ht="11.25">
      <c r="A4" s="1099">
        <v>4190066</v>
      </c>
      <c r="B4" s="1099" t="s">
        <v>926</v>
      </c>
    </row>
    <row r="5" spans="1:2" ht="11.25">
      <c r="A5" s="1099">
        <v>4190067</v>
      </c>
      <c r="B5" s="1099" t="s">
        <v>927</v>
      </c>
    </row>
    <row r="6" spans="1:2" ht="11.25">
      <c r="A6" s="1099">
        <v>4190068</v>
      </c>
      <c r="B6" s="1099" t="s">
        <v>928</v>
      </c>
    </row>
    <row r="7" spans="1:2" ht="11.25">
      <c r="A7" s="1099">
        <v>4190069</v>
      </c>
      <c r="B7" s="1099" t="s">
        <v>929</v>
      </c>
    </row>
    <row r="8" spans="1:2" ht="11.25">
      <c r="A8" s="1099">
        <v>4190070</v>
      </c>
      <c r="B8" s="1099" t="s">
        <v>930</v>
      </c>
    </row>
    <row r="9" spans="1:2" ht="11.25">
      <c r="A9" s="1099">
        <v>4190071</v>
      </c>
      <c r="B9" s="1099" t="s">
        <v>931</v>
      </c>
    </row>
    <row r="10" spans="1:2" ht="11.25">
      <c r="A10" s="1099">
        <v>4190072</v>
      </c>
      <c r="B10" s="1099" t="s">
        <v>932</v>
      </c>
    </row>
    <row r="11" spans="1:2" ht="11.25">
      <c r="A11" s="1099">
        <v>4190073</v>
      </c>
      <c r="B11" s="1099" t="s">
        <v>933</v>
      </c>
    </row>
  </sheetData>
  <sheetProtect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23da93e-75b7-4eb2-a273-dd81a48172ca}">
  <sheetPr codeName="modfrmReestrObj">
    <tabColor indexed="47"/>
  </sheetPr>
  <dimension ref="A1"/>
  <sheetViews>
    <sheetView showGridLines="0" workbookViewId="0" topLeftCell="A1">
      <selection pane="topLeft" activeCell="A1" sqref="A1"/>
    </sheetView>
  </sheetViews>
  <sheetFormatPr defaultColWidth="9.14285714285714" defaultRowHeight="12.75"/>
  <cols>
    <col min="1" max="16384" width="9.14285714285714" style="145"/>
  </cols>
  <sheetData>
    <row r="1" spans="1:1" ht="12.75">
      <c r="A1" s="50"/>
    </row>
  </sheetData>
  <sheetProtection/>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045034c-aef5-4d59-b75b-7fbfad07276f}">
  <sheetPr codeName="AllSheetsInThisWorkbook">
    <tabColor indexed="47"/>
  </sheetPr>
  <dimension ref="A1:B255"/>
  <sheetViews>
    <sheetView showGridLines="0" workbookViewId="0" topLeftCell="A1">
      <selection pane="topLeft" activeCell="A1" sqref="A1"/>
    </sheetView>
  </sheetViews>
  <sheetFormatPr defaultColWidth="9.14285714285714" defaultRowHeight="11.25"/>
  <cols>
    <col min="1" max="1" width="36.2857142857143" style="3" customWidth="1"/>
    <col min="2" max="2" width="21.1428571428571" style="3" customWidth="1"/>
    <col min="3" max="16384" width="9.14285714285714" style="2"/>
  </cols>
  <sheetData>
    <row r="1" spans="1:2" ht="11.25">
      <c r="A1" s="4" t="s">
        <v>53</v>
      </c>
      <c r="B1" s="4" t="s">
        <v>54</v>
      </c>
    </row>
    <row r="2" spans="1:2" ht="11.25">
      <c r="A2" t="s">
        <v>388</v>
      </c>
      <c r="B2" t="s">
        <v>72</v>
      </c>
    </row>
    <row r="3" spans="1:2" ht="11.25">
      <c r="A3" t="s">
        <v>389</v>
      </c>
      <c r="B3" t="s">
        <v>369</v>
      </c>
    </row>
    <row r="4" spans="1:2" ht="11.25">
      <c r="A4" t="s">
        <v>390</v>
      </c>
      <c r="B4" t="s">
        <v>55</v>
      </c>
    </row>
    <row r="5" spans="1:2" ht="11.25">
      <c r="A5" t="s">
        <v>392</v>
      </c>
      <c r="B5" t="s">
        <v>721</v>
      </c>
    </row>
    <row r="6" spans="1:2" ht="11.25">
      <c r="A6" t="s">
        <v>391</v>
      </c>
      <c r="B6" t="s">
        <v>722</v>
      </c>
    </row>
    <row r="7" spans="1:2" ht="11.25">
      <c r="A7" t="s">
        <v>623</v>
      </c>
      <c r="B7" t="s">
        <v>528</v>
      </c>
    </row>
    <row r="8" spans="1:2" ht="11.25">
      <c r="A8" t="s">
        <v>624</v>
      </c>
      <c r="B8" t="s">
        <v>444</v>
      </c>
    </row>
    <row r="9" spans="1:2" ht="11.25">
      <c r="A9" t="s">
        <v>462</v>
      </c>
      <c r="B9" t="s">
        <v>400</v>
      </c>
    </row>
    <row r="10" spans="1:2" ht="11.25">
      <c r="A10" t="s">
        <v>393</v>
      </c>
      <c r="B10" t="s">
        <v>401</v>
      </c>
    </row>
    <row r="11" spans="1:2" ht="11.25">
      <c r="A11" t="s">
        <v>637</v>
      </c>
      <c r="B11" t="s">
        <v>402</v>
      </c>
    </row>
    <row r="12" spans="1:2" ht="11.25">
      <c r="A12" t="s">
        <v>638</v>
      </c>
      <c r="B12" t="s">
        <v>445</v>
      </c>
    </row>
    <row r="13" spans="1:2" ht="11.25">
      <c r="A13" t="s">
        <v>625</v>
      </c>
      <c r="B13" t="s">
        <v>403</v>
      </c>
    </row>
    <row r="14" spans="1:2" ht="11.25">
      <c r="A14" t="s">
        <v>626</v>
      </c>
      <c r="B14" t="s">
        <v>404</v>
      </c>
    </row>
    <row r="15" spans="1:2" ht="11.25">
      <c r="A15" t="s">
        <v>627</v>
      </c>
      <c r="B15" t="s">
        <v>405</v>
      </c>
    </row>
    <row r="16" spans="1:2" ht="11.25">
      <c r="A16" t="s">
        <v>628</v>
      </c>
      <c r="B16" t="s">
        <v>318</v>
      </c>
    </row>
    <row r="17" spans="1:2" ht="11.25">
      <c r="A17" t="s">
        <v>629</v>
      </c>
      <c r="B17" t="s">
        <v>57</v>
      </c>
    </row>
    <row r="18" spans="1:2" ht="11.25">
      <c r="A18" t="s">
        <v>630</v>
      </c>
      <c r="B18" t="s">
        <v>370</v>
      </c>
    </row>
    <row r="19" spans="1:2" ht="11.25">
      <c r="A19" t="s">
        <v>631</v>
      </c>
      <c r="B19" t="s">
        <v>414</v>
      </c>
    </row>
    <row r="20" spans="1:2" ht="11.25">
      <c r="A20" t="s">
        <v>632</v>
      </c>
      <c r="B20" t="s">
        <v>235</v>
      </c>
    </row>
    <row r="21" spans="1:2" ht="11.25">
      <c r="A21" t="s">
        <v>633</v>
      </c>
      <c r="B21" t="s">
        <v>70</v>
      </c>
    </row>
    <row r="22" spans="1:2" ht="11.25">
      <c r="A22" t="s">
        <v>634</v>
      </c>
      <c r="B22" t="s">
        <v>59</v>
      </c>
    </row>
    <row r="23" spans="1:2" ht="11.25">
      <c r="A23" t="s">
        <v>635</v>
      </c>
      <c r="B23" t="s">
        <v>71</v>
      </c>
    </row>
    <row r="24" spans="1:2" ht="11.25">
      <c r="A24" t="s">
        <v>636</v>
      </c>
      <c r="B24" t="s">
        <v>406</v>
      </c>
    </row>
    <row r="25" spans="1:2" ht="11.25">
      <c r="A25" t="s">
        <v>544</v>
      </c>
      <c r="B25" t="s">
        <v>69</v>
      </c>
    </row>
    <row r="26" spans="1:2" ht="11.25">
      <c r="A26" t="s">
        <v>545</v>
      </c>
      <c r="B26" t="s">
        <v>58</v>
      </c>
    </row>
    <row r="27" spans="1:2" ht="11.25">
      <c r="A27" t="s">
        <v>464</v>
      </c>
      <c r="B27" t="s">
        <v>60</v>
      </c>
    </row>
    <row r="28" spans="1:2" ht="11.25">
      <c r="A28" t="s">
        <v>395</v>
      </c>
      <c r="B28" t="s">
        <v>368</v>
      </c>
    </row>
    <row r="29" spans="1:2" ht="11.25">
      <c r="A29" t="s">
        <v>463</v>
      </c>
      <c r="B29" t="s">
        <v>12</v>
      </c>
    </row>
    <row r="30" spans="1:2" ht="11.25">
      <c r="A30" t="s">
        <v>394</v>
      </c>
      <c r="B30" t="s">
        <v>78</v>
      </c>
    </row>
    <row r="31" spans="1:2" ht="11.25">
      <c r="A31" t="s">
        <v>536</v>
      </c>
      <c r="B31" t="s">
        <v>13</v>
      </c>
    </row>
    <row r="32" spans="1:2" ht="11.25">
      <c r="A32" t="s">
        <v>719</v>
      </c>
      <c r="B32" t="s">
        <v>529</v>
      </c>
    </row>
    <row r="33" spans="1:2" ht="11.25">
      <c r="A33" t="s">
        <v>720</v>
      </c>
      <c r="B33" t="s">
        <v>407</v>
      </c>
    </row>
    <row r="34" spans="1:2" ht="11.25">
      <c r="A34" t="s">
        <v>396</v>
      </c>
      <c r="B34" t="s">
        <v>174</v>
      </c>
    </row>
    <row r="35" spans="1:2" ht="11.25">
      <c r="A35" t="s">
        <v>397</v>
      </c>
      <c r="B35" t="s">
        <v>465</v>
      </c>
    </row>
    <row r="36" spans="1:2" ht="11.25">
      <c r="A36" t="s">
        <v>398</v>
      </c>
      <c r="B36" t="s">
        <v>446</v>
      </c>
    </row>
    <row r="37" spans="1:2" ht="11.25">
      <c r="A37" t="s">
        <v>399</v>
      </c>
      <c r="B37" t="s">
        <v>319</v>
      </c>
    </row>
    <row r="38" spans="1:2" ht="11.25">
      <c r="A38"/>
      <c r="B38" t="s">
        <v>263</v>
      </c>
    </row>
    <row r="39" spans="1:2" ht="11.25">
      <c r="A39"/>
      <c r="B39" t="s">
        <v>317</v>
      </c>
    </row>
    <row r="40" spans="1:2" ht="11.25">
      <c r="A40"/>
      <c r="B40" t="s">
        <v>193</v>
      </c>
    </row>
    <row r="41" spans="1:2" ht="11.25">
      <c r="A41"/>
      <c r="B41" t="s">
        <v>175</v>
      </c>
    </row>
    <row r="42" spans="1:2" ht="11.25">
      <c r="A42"/>
      <c r="B42" t="s">
        <v>172</v>
      </c>
    </row>
    <row r="43" spans="1:2" ht="11.25">
      <c r="A43"/>
      <c r="B43" t="s">
        <v>215</v>
      </c>
    </row>
    <row r="44" spans="1:2" ht="11.25">
      <c r="A44"/>
      <c r="B44" t="s">
        <v>173</v>
      </c>
    </row>
    <row r="45" spans="1:2" ht="11.25">
      <c r="A45"/>
      <c r="B45"/>
    </row>
    <row r="46" spans="1:2" ht="11.25">
      <c r="A46"/>
      <c r="B46"/>
    </row>
    <row r="47" spans="1:2" ht="11.25">
      <c r="A47"/>
      <c r="B47"/>
    </row>
    <row r="48" spans="1:2" ht="11.25">
      <c r="A48"/>
      <c r="B48"/>
    </row>
    <row r="49" spans="1:2" ht="11.25">
      <c r="A49"/>
      <c r="B49"/>
    </row>
    <row r="50" spans="1:2" ht="11.25">
      <c r="A50"/>
      <c r="B50"/>
    </row>
    <row r="51" spans="1:2" ht="11.25">
      <c r="A51"/>
      <c r="B51"/>
    </row>
    <row r="52" spans="1:2" ht="11.25">
      <c r="A52"/>
      <c r="B52"/>
    </row>
    <row r="53" spans="1:2" ht="11.25">
      <c r="A53"/>
      <c r="B53"/>
    </row>
    <row r="54" spans="1:2" ht="11.25">
      <c r="A54"/>
      <c r="B54"/>
    </row>
    <row r="55" spans="1:2" ht="11.25">
      <c r="A55"/>
      <c r="B55"/>
    </row>
    <row r="56" spans="1:2" ht="11.25">
      <c r="A56"/>
      <c r="B56"/>
    </row>
    <row r="57" spans="1:2" ht="11.25">
      <c r="A57"/>
      <c r="B57"/>
    </row>
    <row r="58" spans="1:2" ht="11.25">
      <c r="A58"/>
      <c r="B58"/>
    </row>
    <row r="59" spans="1:2" ht="11.25">
      <c r="A59"/>
      <c r="B59"/>
    </row>
    <row r="60" spans="1:2" ht="11.25">
      <c r="A60"/>
      <c r="B60"/>
    </row>
    <row r="61" spans="1:2" ht="11.25">
      <c r="A61"/>
      <c r="B61"/>
    </row>
    <row r="62" spans="1:2" ht="11.25">
      <c r="A62"/>
      <c r="B62"/>
    </row>
    <row r="63" spans="1:2" ht="11.25">
      <c r="A63"/>
      <c r="B63"/>
    </row>
    <row r="64" spans="1:2" ht="11.25">
      <c r="A64"/>
      <c r="B64"/>
    </row>
    <row r="65" spans="1:2" ht="11.25">
      <c r="A65"/>
      <c r="B65"/>
    </row>
    <row r="66" spans="1:2" ht="11.25">
      <c r="A66"/>
      <c r="B66"/>
    </row>
    <row r="67" spans="1:2" ht="11.25">
      <c r="A67"/>
      <c r="B67"/>
    </row>
    <row r="68" spans="1:2" ht="11.25">
      <c r="A68"/>
      <c r="B68"/>
    </row>
    <row r="69" spans="1:2" ht="11.25">
      <c r="A69"/>
      <c r="B69"/>
    </row>
    <row r="70" spans="1:2" ht="11.25">
      <c r="A70"/>
      <c r="B70"/>
    </row>
    <row r="71" spans="1:2" ht="11.25">
      <c r="A71"/>
      <c r="B71"/>
    </row>
    <row r="72" spans="1:2" ht="11.25">
      <c r="A72"/>
      <c r="B72"/>
    </row>
    <row r="73" spans="1:2" ht="11.25">
      <c r="A73"/>
      <c r="B73"/>
    </row>
    <row r="74" spans="1:2" ht="11.25">
      <c r="A74"/>
      <c r="B74"/>
    </row>
    <row r="75" spans="1:2" ht="11.25">
      <c r="A75"/>
      <c r="B75"/>
    </row>
    <row r="76" spans="1:2" ht="11.25">
      <c r="A76"/>
      <c r="B76"/>
    </row>
    <row r="77" spans="1:2" ht="11.25">
      <c r="A77"/>
      <c r="B77"/>
    </row>
    <row r="78" spans="1:2" ht="11.25">
      <c r="A78"/>
      <c r="B78"/>
    </row>
    <row r="79" spans="1:2" ht="11.25">
      <c r="A79"/>
      <c r="B79"/>
    </row>
    <row r="80" spans="1:2" ht="11.25">
      <c r="A80"/>
      <c r="B80"/>
    </row>
    <row r="81" spans="1:2" ht="11.25">
      <c r="A81"/>
      <c r="B81"/>
    </row>
    <row r="82" spans="1:2" ht="11.25">
      <c r="A82"/>
      <c r="B82"/>
    </row>
    <row r="83" spans="1:2" ht="11.25">
      <c r="A83"/>
      <c r="B83"/>
    </row>
    <row r="84" spans="1:2" ht="11.25">
      <c r="A84"/>
      <c r="B84"/>
    </row>
    <row r="85" spans="1:2" ht="11.25">
      <c r="A85"/>
      <c r="B85"/>
    </row>
    <row r="86" spans="1:2" ht="11.25">
      <c r="A86"/>
      <c r="B86"/>
    </row>
    <row r="87" spans="1:2" ht="11.25">
      <c r="A87"/>
      <c r="B87"/>
    </row>
    <row r="88" spans="1:2" ht="11.25">
      <c r="A88"/>
      <c r="B88"/>
    </row>
    <row r="89" spans="1:2" ht="11.25">
      <c r="A89"/>
      <c r="B89"/>
    </row>
    <row r="90" spans="1:2" ht="11.25">
      <c r="A90"/>
      <c r="B90"/>
    </row>
    <row r="91" spans="1:2" ht="11.25">
      <c r="A91"/>
      <c r="B91"/>
    </row>
    <row r="92" spans="1:2" ht="11.25">
      <c r="A92"/>
      <c r="B92"/>
    </row>
    <row r="93" spans="1:2" ht="11.25">
      <c r="A93"/>
      <c r="B93"/>
    </row>
    <row r="94" spans="1:2" ht="11.25">
      <c r="A94"/>
      <c r="B94"/>
    </row>
    <row r="95" spans="1:2" ht="11.25">
      <c r="A95"/>
      <c r="B95"/>
    </row>
    <row r="96" spans="1:2" ht="11.25">
      <c r="A96"/>
      <c r="B96"/>
    </row>
    <row r="97" spans="1:2" ht="11.25">
      <c r="A97"/>
      <c r="B97"/>
    </row>
    <row r="98" spans="1:2" ht="11.25">
      <c r="A98"/>
      <c r="B98"/>
    </row>
    <row r="99" spans="1:2" ht="11.25">
      <c r="A99"/>
      <c r="B99"/>
    </row>
    <row r="100" spans="1:2" ht="11.25">
      <c r="A100"/>
      <c r="B100"/>
    </row>
    <row r="101" spans="1:2" ht="11.25">
      <c r="A101"/>
      <c r="B101"/>
    </row>
    <row r="102" spans="1:2" ht="11.25">
      <c r="A102"/>
      <c r="B102"/>
    </row>
    <row r="103" spans="1:2" ht="11.25">
      <c r="A103"/>
      <c r="B103"/>
    </row>
    <row r="104" spans="1:2" ht="11.25">
      <c r="A104"/>
      <c r="B104"/>
    </row>
    <row r="105" spans="1:2" ht="11.25">
      <c r="A105"/>
      <c r="B105"/>
    </row>
    <row r="106" spans="1:2" ht="11.25">
      <c r="A106"/>
      <c r="B106"/>
    </row>
    <row r="107" spans="1:2" ht="11.25">
      <c r="A107"/>
      <c r="B107"/>
    </row>
    <row r="108" spans="1:2" ht="11.25">
      <c r="A108"/>
      <c r="B108"/>
    </row>
    <row r="109" spans="1:2" ht="11.25">
      <c r="A109"/>
      <c r="B109"/>
    </row>
    <row r="110" spans="1:2" ht="11.25">
      <c r="A110"/>
      <c r="B110"/>
    </row>
    <row r="111" spans="1:2" ht="11.25">
      <c r="A111"/>
      <c r="B111"/>
    </row>
    <row r="112" spans="1:2" ht="11.25">
      <c r="A112"/>
      <c r="B112"/>
    </row>
    <row r="113" spans="1:2" ht="11.25">
      <c r="A113"/>
      <c r="B113"/>
    </row>
    <row r="114" spans="1:2" ht="11.25">
      <c r="A114"/>
      <c r="B114"/>
    </row>
    <row r="115" spans="1:2" ht="11.25">
      <c r="A115"/>
      <c r="B115"/>
    </row>
    <row r="116" spans="1:2" ht="11.25">
      <c r="A116"/>
      <c r="B116"/>
    </row>
    <row r="117" spans="1:2" ht="11.25">
      <c r="A117"/>
      <c r="B117"/>
    </row>
    <row r="118" spans="1:2" ht="11.25">
      <c r="A118"/>
      <c r="B118"/>
    </row>
    <row r="119" spans="1:2" ht="11.25">
      <c r="A119"/>
      <c r="B119"/>
    </row>
    <row r="120" spans="1:2" ht="11.25">
      <c r="A120"/>
      <c r="B120"/>
    </row>
    <row r="121" spans="1:2" ht="11.25">
      <c r="A121"/>
      <c r="B121"/>
    </row>
    <row r="122" spans="1:2" ht="11.25">
      <c r="A122"/>
      <c r="B122"/>
    </row>
    <row r="123" spans="1:2" ht="11.25">
      <c r="A123"/>
      <c r="B123"/>
    </row>
    <row r="124" spans="1:2" ht="11.25">
      <c r="A124"/>
      <c r="B124"/>
    </row>
    <row r="125" spans="1:2" ht="11.25">
      <c r="A125"/>
      <c r="B125"/>
    </row>
    <row r="126" spans="1:2" ht="11.25">
      <c r="A126"/>
      <c r="B126"/>
    </row>
    <row r="127" spans="1:2" ht="11.25">
      <c r="A127"/>
      <c r="B127"/>
    </row>
    <row r="128" spans="1:2" ht="11.25">
      <c r="A128"/>
      <c r="B128"/>
    </row>
    <row r="129" spans="1:2" ht="11.25">
      <c r="A129"/>
      <c r="B129"/>
    </row>
    <row r="130" spans="1:2" ht="11.25">
      <c r="A130"/>
      <c r="B130"/>
    </row>
    <row r="131" spans="1:2" ht="11.25">
      <c r="A131"/>
      <c r="B131"/>
    </row>
    <row r="132" spans="1:2" ht="11.25">
      <c r="A132"/>
      <c r="B132"/>
    </row>
    <row r="133" spans="1:2" ht="11.25">
      <c r="A133"/>
      <c r="B133"/>
    </row>
    <row r="134" spans="1:2" ht="11.25">
      <c r="A134"/>
      <c r="B134"/>
    </row>
    <row r="135" spans="1:2" ht="11.25">
      <c r="A135"/>
      <c r="B135"/>
    </row>
    <row r="136" spans="1:2" ht="11.25">
      <c r="A136"/>
      <c r="B136"/>
    </row>
    <row r="137" spans="1:2" ht="11.25">
      <c r="A137"/>
      <c r="B137"/>
    </row>
    <row r="138" spans="1:2" ht="11.25">
      <c r="A138"/>
      <c r="B138"/>
    </row>
    <row r="139" spans="1:2" ht="11.25">
      <c r="A139"/>
      <c r="B139"/>
    </row>
    <row r="140" spans="1:2" ht="11.25">
      <c r="A140"/>
      <c r="B140"/>
    </row>
    <row r="141" spans="1:2" ht="11.25">
      <c r="A141"/>
      <c r="B141"/>
    </row>
    <row r="142" spans="1:2" ht="11.25">
      <c r="A142"/>
      <c r="B142"/>
    </row>
    <row r="143" spans="1:2" ht="11.25">
      <c r="A143"/>
      <c r="B143"/>
    </row>
    <row r="144" spans="1:2" ht="11.25">
      <c r="A144"/>
      <c r="B144"/>
    </row>
    <row r="145" spans="1:2" ht="11.25">
      <c r="A145"/>
      <c r="B145"/>
    </row>
    <row r="146" spans="1:2" ht="11.25">
      <c r="A146"/>
      <c r="B146"/>
    </row>
    <row r="147" spans="1:2" ht="11.25">
      <c r="A147"/>
      <c r="B147"/>
    </row>
    <row r="148" spans="1:2" ht="11.25">
      <c r="A148"/>
      <c r="B148"/>
    </row>
    <row r="149" spans="1:2" ht="11.25">
      <c r="A149"/>
      <c r="B149"/>
    </row>
    <row r="150" spans="1:2" ht="11.25">
      <c r="A150"/>
      <c r="B150"/>
    </row>
    <row r="151" spans="1:2" ht="11.25">
      <c r="A151"/>
      <c r="B151"/>
    </row>
    <row r="152" spans="1:2" ht="11.25">
      <c r="A152"/>
      <c r="B152"/>
    </row>
    <row r="153" spans="1:2" ht="11.25">
      <c r="A153"/>
      <c r="B153"/>
    </row>
    <row r="154" spans="1:2" ht="11.25">
      <c r="A154"/>
      <c r="B154"/>
    </row>
    <row r="155" spans="1:2" ht="11.25">
      <c r="A155"/>
      <c r="B155"/>
    </row>
    <row r="156" spans="1:2" ht="11.25">
      <c r="A156"/>
      <c r="B156"/>
    </row>
    <row r="157" spans="1:2" ht="11.25">
      <c r="A157"/>
      <c r="B157"/>
    </row>
    <row r="158" spans="1:2" ht="11.25">
      <c r="A158"/>
      <c r="B158"/>
    </row>
    <row r="159" spans="1:2" ht="11.25">
      <c r="A159"/>
      <c r="B159"/>
    </row>
    <row r="160" spans="1:2" ht="11.25">
      <c r="A160"/>
      <c r="B160"/>
    </row>
    <row r="161" spans="1:2" ht="11.25">
      <c r="A161"/>
      <c r="B161"/>
    </row>
    <row r="162" spans="1:2" ht="11.25">
      <c r="A162"/>
      <c r="B162"/>
    </row>
    <row r="163" spans="1:2" ht="11.25">
      <c r="A163"/>
      <c r="B163"/>
    </row>
    <row r="164" spans="1:2" ht="11.25">
      <c r="A164"/>
      <c r="B164"/>
    </row>
    <row r="165" spans="1:2" ht="11.25">
      <c r="A165"/>
      <c r="B165"/>
    </row>
    <row r="166" spans="1:2" ht="11.25">
      <c r="A166"/>
      <c r="B166"/>
    </row>
    <row r="167" spans="1:2" ht="11.25">
      <c r="A167"/>
      <c r="B167"/>
    </row>
    <row r="168" spans="1:2" ht="11.25">
      <c r="A168"/>
      <c r="B168"/>
    </row>
    <row r="169" spans="1:2" ht="11.25">
      <c r="A169"/>
      <c r="B169"/>
    </row>
    <row r="170" spans="1:2" ht="11.25">
      <c r="A170"/>
      <c r="B170"/>
    </row>
    <row r="171" spans="1:2" ht="11.25">
      <c r="A171"/>
      <c r="B171"/>
    </row>
    <row r="172" spans="1:2" ht="11.25">
      <c r="A172"/>
      <c r="B172"/>
    </row>
    <row r="173" spans="1:2" ht="11.25">
      <c r="A173"/>
      <c r="B173"/>
    </row>
    <row r="174" spans="1:2" ht="11.25">
      <c r="A174"/>
      <c r="B174"/>
    </row>
    <row r="175" spans="1:2" ht="11.25">
      <c r="A175"/>
      <c r="B175"/>
    </row>
    <row r="176" spans="1:2" ht="11.25">
      <c r="A176"/>
      <c r="B176"/>
    </row>
    <row r="177" spans="1:2" ht="11.25">
      <c r="A177"/>
      <c r="B177"/>
    </row>
    <row r="178" spans="1:2" ht="11.25">
      <c r="A178"/>
      <c r="B178"/>
    </row>
    <row r="179" spans="1:2" ht="11.25">
      <c r="A179"/>
      <c r="B179"/>
    </row>
    <row r="180" spans="1:2" ht="11.25">
      <c r="A180"/>
      <c r="B180"/>
    </row>
    <row r="181" spans="1:2" ht="11.25">
      <c r="A181"/>
      <c r="B181"/>
    </row>
    <row r="182" spans="1:2" ht="11.25">
      <c r="A182"/>
      <c r="B182"/>
    </row>
    <row r="183" spans="1:2" ht="11.25">
      <c r="A183"/>
      <c r="B183"/>
    </row>
    <row r="184" spans="1:2" ht="11.25">
      <c r="A184"/>
      <c r="B184"/>
    </row>
    <row r="185" spans="1:2" ht="11.25">
      <c r="A185"/>
      <c r="B185"/>
    </row>
    <row r="186" spans="1:2" ht="11.25">
      <c r="A186"/>
      <c r="B186"/>
    </row>
    <row r="187" spans="1:2" ht="11.25">
      <c r="A187"/>
      <c r="B187"/>
    </row>
    <row r="188" spans="1:2" ht="11.25">
      <c r="A188"/>
      <c r="B188"/>
    </row>
    <row r="189" spans="1:2" ht="11.25">
      <c r="A189"/>
      <c r="B189"/>
    </row>
    <row r="190" spans="1:2" ht="11.25">
      <c r="A190"/>
      <c r="B190"/>
    </row>
    <row r="191" spans="1:2" ht="11.25">
      <c r="A191"/>
      <c r="B191"/>
    </row>
    <row r="192" spans="1:2" ht="11.25">
      <c r="A192"/>
      <c r="B192"/>
    </row>
    <row r="193" spans="1:2" ht="11.25">
      <c r="A193"/>
      <c r="B193"/>
    </row>
    <row r="194" spans="1:2" ht="11.25">
      <c r="A194"/>
      <c r="B194"/>
    </row>
    <row r="195" spans="1:2" ht="11.25">
      <c r="A195"/>
      <c r="B195"/>
    </row>
    <row r="196" spans="1:2" ht="11.25">
      <c r="A196"/>
      <c r="B196"/>
    </row>
    <row r="197" spans="1:2" ht="11.25">
      <c r="A197"/>
      <c r="B197"/>
    </row>
    <row r="198" spans="1:2" ht="11.25">
      <c r="A198"/>
      <c r="B198"/>
    </row>
    <row r="199" spans="1:2" ht="11.25">
      <c r="A199"/>
      <c r="B199"/>
    </row>
    <row r="200" spans="1:2" ht="11.25">
      <c r="A200"/>
      <c r="B200"/>
    </row>
    <row r="201" spans="1:2" ht="11.25">
      <c r="A201"/>
      <c r="B201"/>
    </row>
    <row r="202" spans="1:2" ht="11.25">
      <c r="A202"/>
      <c r="B202"/>
    </row>
    <row r="203" spans="1:2" ht="11.25">
      <c r="A203"/>
      <c r="B203"/>
    </row>
    <row r="204" spans="1:2" ht="11.25">
      <c r="A204"/>
      <c r="B204"/>
    </row>
    <row r="205" spans="1:2" ht="11.25">
      <c r="A205"/>
      <c r="B205"/>
    </row>
    <row r="206" spans="1:2" ht="11.25">
      <c r="A206"/>
      <c r="B206"/>
    </row>
    <row r="207" spans="1:2" ht="11.25">
      <c r="A207"/>
      <c r="B207"/>
    </row>
    <row r="208" spans="1:2" ht="11.25">
      <c r="A208"/>
      <c r="B208"/>
    </row>
    <row r="209" spans="1:2" ht="11.25">
      <c r="A209"/>
      <c r="B209"/>
    </row>
    <row r="210" spans="1:2" ht="11.25">
      <c r="A210"/>
      <c r="B210"/>
    </row>
    <row r="211" spans="1:2" ht="11.25">
      <c r="A211"/>
      <c r="B211"/>
    </row>
    <row r="212" spans="1:2" ht="11.25">
      <c r="A212"/>
      <c r="B212"/>
    </row>
    <row r="213" spans="1:2" ht="11.25">
      <c r="A213"/>
      <c r="B213"/>
    </row>
    <row r="214" spans="1:2" ht="11.25">
      <c r="A214"/>
      <c r="B214"/>
    </row>
    <row r="215" spans="1:2" ht="11.25">
      <c r="A215"/>
      <c r="B215"/>
    </row>
    <row r="216" spans="1:2" ht="11.25">
      <c r="A216"/>
      <c r="B216"/>
    </row>
    <row r="217" spans="1:2" ht="11.25">
      <c r="A217"/>
      <c r="B217"/>
    </row>
    <row r="218" spans="1:2" ht="11.25">
      <c r="A218"/>
      <c r="B218"/>
    </row>
    <row r="219" spans="1:2" ht="11.25">
      <c r="A219"/>
      <c r="B219"/>
    </row>
    <row r="220" spans="1:2" ht="11.25">
      <c r="A220"/>
      <c r="B220"/>
    </row>
    <row r="221" spans="1:2" ht="11.25">
      <c r="A221"/>
      <c r="B221"/>
    </row>
    <row r="222" spans="1:2" ht="11.25">
      <c r="A222"/>
      <c r="B222"/>
    </row>
    <row r="223" spans="1:2" ht="11.25">
      <c r="A223"/>
      <c r="B223"/>
    </row>
    <row r="224" spans="1:2" ht="11.25">
      <c r="A224"/>
      <c r="B224"/>
    </row>
    <row r="225" spans="1:2" ht="11.25">
      <c r="A225"/>
      <c r="B225"/>
    </row>
    <row r="226" spans="1:2" ht="11.25">
      <c r="A226"/>
      <c r="B226"/>
    </row>
    <row r="227" spans="1:2" ht="11.25">
      <c r="A227"/>
      <c r="B227"/>
    </row>
    <row r="228" spans="1:2" ht="11.25">
      <c r="A228"/>
      <c r="B228"/>
    </row>
    <row r="229" spans="1:2" ht="11.25">
      <c r="A229"/>
      <c r="B229"/>
    </row>
    <row r="230" spans="1:2" ht="11.25">
      <c r="A230"/>
      <c r="B230"/>
    </row>
    <row r="231" spans="1:2" ht="11.25">
      <c r="A231"/>
      <c r="B231"/>
    </row>
    <row r="232" spans="1:2" ht="11.25">
      <c r="A232"/>
      <c r="B232"/>
    </row>
    <row r="233" spans="1:2" ht="11.25">
      <c r="A233"/>
      <c r="B233"/>
    </row>
    <row r="234" spans="1:2" ht="11.25">
      <c r="A234"/>
      <c r="B234"/>
    </row>
    <row r="235" spans="1:2" ht="11.25">
      <c r="A235"/>
      <c r="B235"/>
    </row>
    <row r="236" spans="1:2" ht="11.25">
      <c r="A236"/>
      <c r="B236"/>
    </row>
    <row r="237" spans="1:2" ht="11.25">
      <c r="A237"/>
      <c r="B237"/>
    </row>
    <row r="238" spans="1:2" ht="11.25">
      <c r="A238"/>
      <c r="B238"/>
    </row>
    <row r="239" spans="1:2" ht="11.25">
      <c r="A239"/>
      <c r="B239"/>
    </row>
    <row r="240" spans="1:2" ht="11.25">
      <c r="A240"/>
      <c r="B240"/>
    </row>
    <row r="241" spans="1:2" ht="11.25">
      <c r="A241"/>
      <c r="B241"/>
    </row>
    <row r="242" spans="1:2" ht="11.25">
      <c r="A242"/>
      <c r="B242"/>
    </row>
    <row r="243" spans="1:2" ht="11.25">
      <c r="A243"/>
      <c r="B243"/>
    </row>
    <row r="244" spans="1:2" ht="11.25">
      <c r="A244"/>
      <c r="B244"/>
    </row>
    <row r="245" spans="1:2" ht="11.25">
      <c r="A245"/>
      <c r="B245"/>
    </row>
    <row r="246" spans="1:2" ht="11.25">
      <c r="A246"/>
      <c r="B246"/>
    </row>
    <row r="247" spans="1:2" ht="11.25">
      <c r="A247"/>
      <c r="B247"/>
    </row>
    <row r="248" spans="1:2" ht="11.25">
      <c r="A248"/>
      <c r="B248"/>
    </row>
    <row r="249" spans="1:2" ht="11.25">
      <c r="A249"/>
      <c r="B249"/>
    </row>
    <row r="250" spans="1:2" ht="11.25">
      <c r="A250"/>
      <c r="B250"/>
    </row>
    <row r="251" spans="1:2" ht="11.25">
      <c r="A251"/>
      <c r="B251"/>
    </row>
    <row r="252" spans="1:2" ht="11.25">
      <c r="A252"/>
      <c r="B252"/>
    </row>
    <row r="253" spans="1:2" ht="11.25">
      <c r="A253"/>
      <c r="B253"/>
    </row>
    <row r="254" spans="1:2" ht="11.25">
      <c r="A254"/>
      <c r="B254"/>
    </row>
    <row r="255" spans="1:2" ht="11.25">
      <c r="A255"/>
      <c r="B255"/>
    </row>
  </sheetData>
  <sheetProtection formatColumns="0" formatRows="0"/>
  <pageMargins left="0.75" right="0.75" top="1" bottom="1" header="0.5" footer="0.5"/>
  <pageSetup orientation="portrait" paperSize="9" r:id="rId1"/>
  <headerFooter alignWithMargins="0"/>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3d7e239-efa9-477d-a643-e64cbf5884e6}">
  <sheetPr codeName="TSH_et_union_vert">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adee879-540b-45ac-ae97-b2770a49cabe}">
  <sheetPr codeName="modInstruction">
    <tabColor indexed="47"/>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70cf947-16be-4157-817d-5f9413ebbc24}">
  <sheetPr codeName="List05_1">
    <tabColor indexed="22"/>
  </sheetPr>
  <dimension ref="A1:N19"/>
  <sheetViews>
    <sheetView showGridLines="0" workbookViewId="0" topLeftCell="E1">
      <selection pane="topLeft" activeCell="A1" sqref="A1"/>
    </sheetView>
  </sheetViews>
  <sheetFormatPr defaultColWidth="10.5736607142857" defaultRowHeight="14.25"/>
  <cols>
    <col min="1" max="1" width="3.71428571428571" style="482" hidden="1" customWidth="1"/>
    <col min="2" max="4" width="3.71428571428571" style="476" hidden="1" customWidth="1"/>
    <col min="5" max="5" width="3.71428571428571" style="422" customWidth="1"/>
    <col min="6" max="6" width="9.71428571428571" style="415" customWidth="1"/>
    <col min="7" max="7" width="37.7142857142857" style="415" customWidth="1"/>
    <col min="8" max="8" width="66.8571428571429" style="415" customWidth="1"/>
    <col min="9" max="9" width="115.714285714286" style="415" customWidth="1"/>
    <col min="10" max="11" width="10.5714285714286" style="476"/>
    <col min="12" max="12" width="11.1428571428571" style="476" customWidth="1"/>
    <col min="13" max="14" width="10.5714285714286" style="476"/>
    <col min="15" max="16384" width="10.5714285714286" style="415"/>
  </cols>
  <sheetData>
    <row r="1" spans="1:1" ht="3" customHeight="1">
      <c r="A1" s="482" t="s">
        <v>88</v>
      </c>
    </row>
    <row r="2" spans="6:9" ht="22.5">
      <c r="F2" s="1151" t="s">
        <v>447</v>
      </c>
      <c r="G2" s="1152"/>
      <c r="H2" s="1153"/>
      <c r="I2" s="531"/>
    </row>
    <row r="3" ht="3" customHeight="1"/>
    <row r="4" spans="1:14" s="461" customFormat="1" ht="11.25">
      <c r="A4" s="481"/>
      <c r="B4" s="481"/>
      <c r="C4" s="481"/>
      <c r="D4" s="481"/>
      <c r="F4" s="1118" t="s">
        <v>422</v>
      </c>
      <c r="G4" s="1118"/>
      <c r="H4" s="1118"/>
      <c r="I4" s="1154" t="s">
        <v>423</v>
      </c>
      <c r="J4" s="481"/>
      <c r="K4" s="481"/>
      <c r="L4" s="481"/>
      <c r="M4" s="481"/>
      <c r="N4" s="481"/>
    </row>
    <row r="5" spans="1:14" s="461" customFormat="1" ht="11.25" customHeight="1">
      <c r="A5" s="481"/>
      <c r="B5" s="481"/>
      <c r="C5" s="481"/>
      <c r="D5" s="481"/>
      <c r="F5" s="497" t="s">
        <v>87</v>
      </c>
      <c r="G5" s="509" t="s">
        <v>425</v>
      </c>
      <c r="H5" s="496" t="s">
        <v>416</v>
      </c>
      <c r="I5" s="1154"/>
      <c r="J5" s="481"/>
      <c r="K5" s="481"/>
      <c r="L5" s="481"/>
      <c r="M5" s="481"/>
      <c r="N5" s="481"/>
    </row>
    <row r="6" spans="1:14" s="461" customFormat="1" ht="12" customHeight="1">
      <c r="A6" s="481"/>
      <c r="B6" s="481"/>
      <c r="C6" s="481"/>
      <c r="D6" s="481"/>
      <c r="F6" s="498" t="s">
        <v>88</v>
      </c>
      <c r="G6" s="500">
        <v>2</v>
      </c>
      <c r="H6" s="501">
        <v>3</v>
      </c>
      <c r="I6" s="499">
        <v>4</v>
      </c>
      <c r="J6" s="481">
        <v>4</v>
      </c>
      <c r="K6" s="481"/>
      <c r="L6" s="481"/>
      <c r="M6" s="481"/>
      <c r="N6" s="481"/>
    </row>
    <row r="7" spans="1:14" s="461" customFormat="1" ht="18.75">
      <c r="A7" s="481"/>
      <c r="B7" s="481"/>
      <c r="C7" s="481"/>
      <c r="D7" s="481"/>
      <c r="F7" s="507">
        <v>1</v>
      </c>
      <c r="G7" s="523" t="s">
        <v>448</v>
      </c>
      <c r="H7" s="495" t="str">
        <f>IF(dateCh="","",dateCh)</f>
        <v>02.05.2023</v>
      </c>
      <c r="I7" s="472" t="s">
        <v>449</v>
      </c>
      <c r="J7" s="506"/>
      <c r="K7" s="481"/>
      <c r="L7" s="481"/>
      <c r="M7" s="481"/>
      <c r="N7" s="481"/>
    </row>
    <row r="8" spans="1:14" s="461" customFormat="1" ht="45">
      <c r="A8" s="1155">
        <v>1</v>
      </c>
      <c r="B8" s="481"/>
      <c r="C8" s="481"/>
      <c r="D8" s="481"/>
      <c r="F8" s="507" t="str">
        <f>"2."&amp;mergeValue(A8)</f>
        <v>2.1</v>
      </c>
      <c r="G8" s="523" t="s">
        <v>450</v>
      </c>
      <c r="H8" s="495"/>
      <c r="I8" s="472" t="s">
        <v>538</v>
      </c>
      <c r="J8" s="506"/>
      <c r="K8" s="481"/>
      <c r="L8" s="481"/>
      <c r="M8" s="481"/>
      <c r="N8" s="481"/>
    </row>
    <row r="9" spans="1:14" s="461" customFormat="1" ht="22.5">
      <c r="A9" s="1155"/>
      <c r="B9" s="481"/>
      <c r="C9" s="481"/>
      <c r="D9" s="481"/>
      <c r="F9" s="507" t="str">
        <f>"3."&amp;mergeValue(A9)</f>
        <v>3.1</v>
      </c>
      <c r="G9" s="523" t="s">
        <v>451</v>
      </c>
      <c r="H9" s="495"/>
      <c r="I9" s="472" t="s">
        <v>537</v>
      </c>
      <c r="J9" s="506"/>
      <c r="K9" s="481"/>
      <c r="L9" s="481"/>
      <c r="M9" s="481"/>
      <c r="N9" s="481"/>
    </row>
    <row r="10" spans="1:14" s="461" customFormat="1" ht="22.5">
      <c r="A10" s="1155"/>
      <c r="B10" s="481"/>
      <c r="C10" s="481"/>
      <c r="D10" s="481"/>
      <c r="F10" s="507" t="str">
        <f>"4."&amp;mergeValue(A10)</f>
        <v>4.1</v>
      </c>
      <c r="G10" s="523" t="s">
        <v>452</v>
      </c>
      <c r="H10" s="496" t="s">
        <v>426</v>
      </c>
      <c r="I10" s="472"/>
      <c r="J10" s="506"/>
      <c r="K10" s="481"/>
      <c r="L10" s="481"/>
      <c r="M10" s="481"/>
      <c r="N10" s="481"/>
    </row>
    <row r="11" spans="1:14" s="461" customFormat="1" ht="18.75">
      <c r="A11" s="1155"/>
      <c r="B11" s="1155">
        <v>1</v>
      </c>
      <c r="C11" s="514"/>
      <c r="D11" s="514"/>
      <c r="F11" s="507" t="str">
        <f>"4."&amp;mergeValue(A11)&amp;"."&amp;mergeValue(B11)</f>
        <v>4.1.1</v>
      </c>
      <c r="G11" s="502" t="s">
        <v>540</v>
      </c>
      <c r="H11" s="495" t="str">
        <f>IF(region_name="","",region_name)</f>
        <v>Свердловская область</v>
      </c>
      <c r="I11" s="472" t="s">
        <v>455</v>
      </c>
      <c r="J11" s="506"/>
      <c r="K11" s="481"/>
      <c r="L11" s="481"/>
      <c r="M11" s="481"/>
      <c r="N11" s="481"/>
    </row>
    <row r="12" spans="1:14" s="461" customFormat="1" ht="22.5">
      <c r="A12" s="1155"/>
      <c r="B12" s="1155"/>
      <c r="C12" s="1155">
        <v>1</v>
      </c>
      <c r="D12" s="514"/>
      <c r="F12" s="507" t="str">
        <f>"4."&amp;mergeValue(A12)&amp;"."&amp;mergeValue(B12)&amp;"."&amp;mergeValue(C12)</f>
        <v>4.1.1.1</v>
      </c>
      <c r="G12" s="513" t="s">
        <v>453</v>
      </c>
      <c r="H12" s="495"/>
      <c r="I12" s="472" t="s">
        <v>456</v>
      </c>
      <c r="J12" s="506"/>
      <c r="K12" s="481"/>
      <c r="L12" s="481"/>
      <c r="M12" s="481"/>
      <c r="N12" s="481"/>
    </row>
    <row r="13" spans="1:14" s="461" customFormat="1" ht="39" customHeight="1">
      <c r="A13" s="1155"/>
      <c r="B13" s="1155"/>
      <c r="C13" s="1155"/>
      <c r="D13" s="514">
        <v>1</v>
      </c>
      <c r="F13" s="507" t="str">
        <f>"4."&amp;mergeValue(A13)&amp;"."&amp;mergeValue(B13)&amp;"."&amp;mergeValue(C13)&amp;"."&amp;mergeValue(D13)</f>
        <v>4.1.1.1.1</v>
      </c>
      <c r="G13" s="524" t="s">
        <v>454</v>
      </c>
      <c r="H13" s="495"/>
      <c r="I13" s="1156" t="s">
        <v>539</v>
      </c>
      <c r="J13" s="506"/>
      <c r="K13" s="481"/>
      <c r="L13" s="481"/>
      <c r="M13" s="481"/>
      <c r="N13" s="481"/>
    </row>
    <row r="14" spans="1:14" s="461" customFormat="1" ht="18.75">
      <c r="A14" s="1155"/>
      <c r="B14" s="1155"/>
      <c r="C14" s="1155"/>
      <c r="D14" s="514"/>
      <c r="F14" s="510"/>
      <c r="G14" s="442" t="s">
        <v>3</v>
      </c>
      <c r="H14" s="515"/>
      <c r="I14" s="1156"/>
      <c r="J14" s="506"/>
      <c r="K14" s="481"/>
      <c r="L14" s="481"/>
      <c r="M14" s="481"/>
      <c r="N14" s="481"/>
    </row>
    <row r="15" spans="1:14" s="461" customFormat="1" ht="18.75">
      <c r="A15" s="1155"/>
      <c r="B15" s="1155"/>
      <c r="C15" s="514"/>
      <c r="D15" s="514"/>
      <c r="F15" s="525"/>
      <c r="G15" s="468" t="s">
        <v>378</v>
      </c>
      <c r="H15" s="526"/>
      <c r="I15" s="527"/>
      <c r="J15" s="506"/>
      <c r="K15" s="481"/>
      <c r="L15" s="481"/>
      <c r="M15" s="481"/>
      <c r="N15" s="481"/>
    </row>
    <row r="16" spans="1:14" s="461" customFormat="1" ht="18.75">
      <c r="A16" s="1155"/>
      <c r="B16" s="481"/>
      <c r="C16" s="481"/>
      <c r="D16" s="481"/>
      <c r="F16" s="510"/>
      <c r="G16" s="450" t="s">
        <v>460</v>
      </c>
      <c r="H16" s="511"/>
      <c r="I16" s="512"/>
      <c r="J16" s="506"/>
      <c r="K16" s="481"/>
      <c r="L16" s="481"/>
      <c r="M16" s="481"/>
      <c r="N16" s="481"/>
    </row>
    <row r="17" spans="1:14" s="461" customFormat="1" ht="18.75">
      <c r="A17" s="481"/>
      <c r="B17" s="481"/>
      <c r="C17" s="481"/>
      <c r="D17" s="481"/>
      <c r="F17" s="510"/>
      <c r="G17" s="457" t="s">
        <v>459</v>
      </c>
      <c r="H17" s="511"/>
      <c r="I17" s="512"/>
      <c r="J17" s="506"/>
      <c r="K17" s="481"/>
      <c r="L17" s="481"/>
      <c r="M17" s="481"/>
      <c r="N17" s="481"/>
    </row>
    <row r="18" spans="1:14" s="504" customFormat="1" ht="3" customHeight="1">
      <c r="A18" s="505"/>
      <c r="B18" s="505"/>
      <c r="C18" s="505"/>
      <c r="D18" s="505"/>
      <c r="F18" s="516"/>
      <c r="G18" s="517"/>
      <c r="H18" s="518"/>
      <c r="I18" s="519"/>
      <c r="J18" s="505"/>
      <c r="K18" s="505"/>
      <c r="L18" s="505"/>
      <c r="M18" s="505"/>
      <c r="N18" s="505"/>
    </row>
    <row r="19" spans="1:14" s="504" customFormat="1" ht="15" customHeight="1">
      <c r="A19" s="505"/>
      <c r="B19" s="505"/>
      <c r="C19" s="505"/>
      <c r="D19" s="505"/>
      <c r="F19" s="503"/>
      <c r="G19" s="1150" t="s">
        <v>541</v>
      </c>
      <c r="H19" s="1150"/>
      <c r="I19" s="485"/>
      <c r="J19" s="505"/>
      <c r="K19" s="505"/>
      <c r="L19" s="505"/>
      <c r="M19" s="505"/>
      <c r="N19" s="50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4abd9ca-c868-441a-907d-492bb4683e21}">
  <sheetPr codeName="modRegion">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481a395-d0e2-4c8e-a883-b1936e2f2e2a}">
  <sheetPr codeName="modReestr">
    <tabColor indexed="47"/>
  </sheetPr>
  <dimension ref="A1:A19"/>
  <sheetViews>
    <sheetView showGridLines="0" workbookViewId="0" topLeftCell="A1">
      <selection pane="topLeft" activeCell="A1" sqref="A1"/>
    </sheetView>
  </sheetViews>
  <sheetFormatPr defaultColWidth="9.14285714285714" defaultRowHeight="11.25"/>
  <cols>
    <col min="1" max="1" width="49.1428571428571"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ageMargins left="0.75" right="0.75" top="1" bottom="1" header="0.5" footer="0.5"/>
  <pageSetup orientation="portrait" paperSize="9" r:id="rId1"/>
  <headerFooter alignWithMargins="0"/>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feb555b-dcd9-4c65-a1b0-2f8e5c602170}">
  <sheetPr codeName="modfrmReestr">
    <tabColor indexed="47"/>
  </sheetPr>
  <dimension ref="A1"/>
  <sheetViews>
    <sheetView showGridLines="0" workbookViewId="0" topLeftCell="A1">
      <selection pane="topLeft" activeCell="A1" sqref="A1"/>
    </sheetView>
  </sheetViews>
  <sheetFormatPr defaultColWidth="9.14285714285714" defaultRowHeight="11.25"/>
  <cols>
    <col min="1" max="1" width="9.14285714285714" style="16"/>
    <col min="2" max="16384" width="9.14285714285714" style="17"/>
  </cols>
  <sheetData/>
  <sheetProtection formatColumns="0" formatRows="0"/>
  <pageMargins left="0.75" right="0.75" top="1" bottom="1" header="0.5" footer="0.5"/>
  <pageSetup orientation="portrait" paperSize="9" r:id="rId1"/>
  <headerFooter alignWithMargins="0"/>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b38397a-2a1f-4379-a5e6-249d97123927}">
  <sheetPr codeName="modUpdTemplMain">
    <tabColor indexed="47"/>
  </sheetPr>
  <dimension ref="A1"/>
  <sheetViews>
    <sheetView showGridLines="0" workbookViewId="0" topLeftCell="A1">
      <selection pane="topLeft" activeCell="A1" sqref="A1"/>
    </sheetView>
  </sheetViews>
  <sheetFormatPr defaultColWidth="9.14285714285714" defaultRowHeight="11.25"/>
  <cols>
    <col min="1" max="26" width="9.14285714285714" style="8"/>
    <col min="27" max="36" width="9.14285714285714" style="9"/>
    <col min="37" max="16384" width="9.14285714285714" style="8"/>
  </cols>
  <sheetData/>
  <sheetProtection formatColumns="0" formatRows="0"/>
  <pageMargins left="0.75" right="0.75" top="1" bottom="1" header="0.5" footer="0.5"/>
  <pageSetup orientation="portrait" paperSize="9"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7e1d34e-a1be-41fc-99a0-a6852510b5e5}">
  <sheetPr codeName="TSH_REESTR_ORG">
    <tabColor indexed="47"/>
  </sheetPr>
  <dimension ref="A1:J601"/>
  <sheetViews>
    <sheetView showGridLines="0" workbookViewId="0" topLeftCell="A1">
      <selection pane="topLeft" activeCell="A1" sqref="A1"/>
    </sheetView>
  </sheetViews>
  <sheetFormatPr defaultColWidth="9.14285714285714" defaultRowHeight="11.25"/>
  <cols>
    <col min="1" max="2" width="9.14285714285714" style="5"/>
    <col min="3" max="3" width="20.7142857142857" style="5" customWidth="1"/>
    <col min="4" max="4" width="25.1428571428571" style="5" customWidth="1"/>
    <col min="5" max="16384" width="9.14285714285714" style="5"/>
  </cols>
  <sheetData>
    <row r="1" spans="1:9" ht="11.25">
      <c r="A1" s="5" t="s">
        <v>923</v>
      </c>
      <c r="B1" s="5" t="s">
        <v>939</v>
      </c>
      <c r="C1" s="5" t="s">
        <v>940</v>
      </c>
      <c r="D1" s="5" t="s">
        <v>941</v>
      </c>
      <c r="E1" s="5" t="s">
        <v>942</v>
      </c>
      <c r="F1" s="5" t="s">
        <v>943</v>
      </c>
      <c r="G1" s="5" t="s">
        <v>944</v>
      </c>
      <c r="H1" s="5" t="s">
        <v>945</v>
      </c>
      <c r="I1" s="5" t="s">
        <v>946</v>
      </c>
    </row>
    <row r="2" spans="1:10" ht="11.25">
      <c r="A2" s="5">
        <v>1</v>
      </c>
      <c r="B2" s="5" t="s">
        <v>947</v>
      </c>
      <c r="C2" s="5" t="s">
        <v>150</v>
      </c>
      <c r="D2" s="5" t="s">
        <v>948</v>
      </c>
      <c r="E2" s="5" t="s">
        <v>949</v>
      </c>
      <c r="F2" s="5" t="s">
        <v>950</v>
      </c>
      <c r="G2" s="5" t="s">
        <v>951</v>
      </c>
      <c r="J2" s="5" t="s">
        <v>2996</v>
      </c>
    </row>
    <row r="3" spans="1:10" ht="11.25">
      <c r="A3" s="5">
        <v>2</v>
      </c>
      <c r="B3" s="5" t="s">
        <v>947</v>
      </c>
      <c r="C3" s="5" t="s">
        <v>150</v>
      </c>
      <c r="D3" s="5" t="s">
        <v>952</v>
      </c>
      <c r="E3" s="5" t="s">
        <v>953</v>
      </c>
      <c r="F3" s="5" t="s">
        <v>954</v>
      </c>
      <c r="G3" s="5" t="s">
        <v>955</v>
      </c>
      <c r="H3" s="5" t="s">
        <v>956</v>
      </c>
      <c r="J3" s="5" t="s">
        <v>2996</v>
      </c>
    </row>
    <row r="4" spans="1:10" ht="11.25">
      <c r="A4" s="5">
        <v>3</v>
      </c>
      <c r="B4" s="5" t="s">
        <v>947</v>
      </c>
      <c r="C4" s="5" t="s">
        <v>150</v>
      </c>
      <c r="D4" s="5" t="s">
        <v>957</v>
      </c>
      <c r="E4" s="5" t="s">
        <v>958</v>
      </c>
      <c r="F4" s="5" t="s">
        <v>959</v>
      </c>
      <c r="G4" s="5" t="s">
        <v>960</v>
      </c>
      <c r="J4" s="5" t="s">
        <v>2996</v>
      </c>
    </row>
    <row r="5" spans="1:10" ht="11.25">
      <c r="A5" s="5">
        <v>4</v>
      </c>
      <c r="B5" s="5" t="s">
        <v>947</v>
      </c>
      <c r="C5" s="5" t="s">
        <v>150</v>
      </c>
      <c r="D5" s="5" t="s">
        <v>961</v>
      </c>
      <c r="E5" s="5" t="s">
        <v>962</v>
      </c>
      <c r="F5" s="5" t="s">
        <v>963</v>
      </c>
      <c r="G5" s="5" t="s">
        <v>964</v>
      </c>
      <c r="J5" s="5" t="s">
        <v>2996</v>
      </c>
    </row>
    <row r="6" spans="1:10" ht="11.25">
      <c r="A6" s="5">
        <v>5</v>
      </c>
      <c r="B6" s="5" t="s">
        <v>947</v>
      </c>
      <c r="C6" s="5" t="s">
        <v>150</v>
      </c>
      <c r="D6" s="5" t="s">
        <v>965</v>
      </c>
      <c r="E6" s="5" t="s">
        <v>966</v>
      </c>
      <c r="F6" s="5" t="s">
        <v>967</v>
      </c>
      <c r="G6" s="5" t="s">
        <v>968</v>
      </c>
      <c r="H6" s="5" t="s">
        <v>969</v>
      </c>
      <c r="J6" s="5" t="s">
        <v>2996</v>
      </c>
    </row>
    <row r="7" spans="1:10" ht="11.25">
      <c r="A7" s="5">
        <v>6</v>
      </c>
      <c r="B7" s="5" t="s">
        <v>947</v>
      </c>
      <c r="C7" s="5" t="s">
        <v>150</v>
      </c>
      <c r="D7" s="5" t="s">
        <v>970</v>
      </c>
      <c r="E7" s="5" t="s">
        <v>971</v>
      </c>
      <c r="F7" s="5" t="s">
        <v>972</v>
      </c>
      <c r="G7" s="5" t="s">
        <v>973</v>
      </c>
      <c r="J7" s="5" t="s">
        <v>2996</v>
      </c>
    </row>
    <row r="8" spans="1:10" ht="11.25">
      <c r="A8" s="5">
        <v>7</v>
      </c>
      <c r="B8" s="5" t="s">
        <v>947</v>
      </c>
      <c r="C8" s="5" t="s">
        <v>150</v>
      </c>
      <c r="D8" s="5" t="s">
        <v>974</v>
      </c>
      <c r="E8" s="5" t="s">
        <v>975</v>
      </c>
      <c r="F8" s="5" t="s">
        <v>976</v>
      </c>
      <c r="G8" s="5" t="s">
        <v>977</v>
      </c>
      <c r="H8" s="5" t="s">
        <v>978</v>
      </c>
      <c r="J8" s="5" t="s">
        <v>2996</v>
      </c>
    </row>
    <row r="9" spans="1:10" ht="11.25">
      <c r="A9" s="5">
        <v>8</v>
      </c>
      <c r="B9" s="5" t="s">
        <v>947</v>
      </c>
      <c r="C9" s="5" t="s">
        <v>150</v>
      </c>
      <c r="D9" s="5" t="s">
        <v>979</v>
      </c>
      <c r="E9" s="5" t="s">
        <v>980</v>
      </c>
      <c r="F9" s="5" t="s">
        <v>981</v>
      </c>
      <c r="G9" s="5" t="s">
        <v>982</v>
      </c>
      <c r="J9" s="5" t="s">
        <v>2996</v>
      </c>
    </row>
    <row r="10" spans="1:10" ht="11.25">
      <c r="A10" s="5">
        <v>9</v>
      </c>
      <c r="B10" s="5" t="s">
        <v>947</v>
      </c>
      <c r="C10" s="5" t="s">
        <v>150</v>
      </c>
      <c r="D10" s="5" t="s">
        <v>983</v>
      </c>
      <c r="E10" s="5" t="s">
        <v>984</v>
      </c>
      <c r="F10" s="5" t="s">
        <v>985</v>
      </c>
      <c r="G10" s="5" t="s">
        <v>986</v>
      </c>
      <c r="J10" s="5" t="s">
        <v>2996</v>
      </c>
    </row>
    <row r="11" spans="1:10" ht="11.25">
      <c r="A11" s="5">
        <v>10</v>
      </c>
      <c r="B11" s="5" t="s">
        <v>947</v>
      </c>
      <c r="C11" s="5" t="s">
        <v>150</v>
      </c>
      <c r="D11" s="5" t="s">
        <v>987</v>
      </c>
      <c r="E11" s="5" t="s">
        <v>988</v>
      </c>
      <c r="F11" s="5" t="s">
        <v>989</v>
      </c>
      <c r="G11" s="5" t="s">
        <v>990</v>
      </c>
      <c r="J11" s="5" t="s">
        <v>2996</v>
      </c>
    </row>
    <row r="12" spans="1:10" ht="11.25">
      <c r="A12" s="5">
        <v>11</v>
      </c>
      <c r="B12" s="5" t="s">
        <v>947</v>
      </c>
      <c r="C12" s="5" t="s">
        <v>150</v>
      </c>
      <c r="D12" s="5" t="s">
        <v>991</v>
      </c>
      <c r="E12" s="5" t="s">
        <v>992</v>
      </c>
      <c r="F12" s="5" t="s">
        <v>993</v>
      </c>
      <c r="G12" s="5" t="s">
        <v>994</v>
      </c>
      <c r="J12" s="5" t="s">
        <v>2996</v>
      </c>
    </row>
    <row r="13" spans="1:10" ht="11.25">
      <c r="A13" s="5">
        <v>12</v>
      </c>
      <c r="B13" s="5" t="s">
        <v>947</v>
      </c>
      <c r="C13" s="5" t="s">
        <v>150</v>
      </c>
      <c r="D13" s="5" t="s">
        <v>995</v>
      </c>
      <c r="E13" s="5" t="s">
        <v>996</v>
      </c>
      <c r="F13" s="5" t="s">
        <v>997</v>
      </c>
      <c r="G13" s="5" t="s">
        <v>960</v>
      </c>
      <c r="J13" s="5" t="s">
        <v>2996</v>
      </c>
    </row>
    <row r="14" spans="1:10" ht="11.25">
      <c r="A14" s="5">
        <v>13</v>
      </c>
      <c r="B14" s="5" t="s">
        <v>947</v>
      </c>
      <c r="C14" s="5" t="s">
        <v>150</v>
      </c>
      <c r="D14" s="5" t="s">
        <v>998</v>
      </c>
      <c r="E14" s="5" t="s">
        <v>999</v>
      </c>
      <c r="F14" s="5" t="s">
        <v>1000</v>
      </c>
      <c r="G14" s="5" t="s">
        <v>1001</v>
      </c>
      <c r="H14" s="5" t="s">
        <v>1002</v>
      </c>
      <c r="J14" s="5" t="s">
        <v>2996</v>
      </c>
    </row>
    <row r="15" spans="1:10" ht="11.25">
      <c r="A15" s="5">
        <v>14</v>
      </c>
      <c r="B15" s="5" t="s">
        <v>947</v>
      </c>
      <c r="C15" s="5" t="s">
        <v>150</v>
      </c>
      <c r="D15" s="5" t="s">
        <v>1003</v>
      </c>
      <c r="E15" s="5" t="s">
        <v>1004</v>
      </c>
      <c r="F15" s="5" t="s">
        <v>1005</v>
      </c>
      <c r="G15" s="5" t="s">
        <v>1006</v>
      </c>
      <c r="J15" s="5" t="s">
        <v>2996</v>
      </c>
    </row>
    <row r="16" spans="1:10" ht="11.25">
      <c r="A16" s="5">
        <v>15</v>
      </c>
      <c r="B16" s="5" t="s">
        <v>947</v>
      </c>
      <c r="C16" s="5" t="s">
        <v>150</v>
      </c>
      <c r="D16" s="5" t="s">
        <v>1007</v>
      </c>
      <c r="E16" s="5" t="s">
        <v>1008</v>
      </c>
      <c r="F16" s="5" t="s">
        <v>1009</v>
      </c>
      <c r="G16" s="5" t="s">
        <v>994</v>
      </c>
      <c r="J16" s="5" t="s">
        <v>2996</v>
      </c>
    </row>
    <row r="17" spans="1:10" ht="11.25">
      <c r="A17" s="5">
        <v>16</v>
      </c>
      <c r="B17" s="5" t="s">
        <v>947</v>
      </c>
      <c r="C17" s="5" t="s">
        <v>150</v>
      </c>
      <c r="D17" s="5" t="s">
        <v>1010</v>
      </c>
      <c r="E17" s="5" t="s">
        <v>1011</v>
      </c>
      <c r="F17" s="5" t="s">
        <v>1012</v>
      </c>
      <c r="G17" s="5" t="s">
        <v>990</v>
      </c>
      <c r="J17" s="5" t="s">
        <v>2996</v>
      </c>
    </row>
    <row r="18" spans="1:10" ht="11.25">
      <c r="A18" s="5">
        <v>17</v>
      </c>
      <c r="B18" s="5" t="s">
        <v>947</v>
      </c>
      <c r="C18" s="5" t="s">
        <v>150</v>
      </c>
      <c r="D18" s="5" t="s">
        <v>1013</v>
      </c>
      <c r="E18" s="5" t="s">
        <v>1014</v>
      </c>
      <c r="F18" s="5" t="s">
        <v>1015</v>
      </c>
      <c r="G18" s="5" t="s">
        <v>1016</v>
      </c>
      <c r="J18" s="5" t="s">
        <v>2996</v>
      </c>
    </row>
    <row r="19" spans="1:10" ht="11.25">
      <c r="A19" s="5">
        <v>18</v>
      </c>
      <c r="B19" s="5" t="s">
        <v>947</v>
      </c>
      <c r="C19" s="5" t="s">
        <v>150</v>
      </c>
      <c r="D19" s="5" t="s">
        <v>1017</v>
      </c>
      <c r="E19" s="5" t="s">
        <v>1018</v>
      </c>
      <c r="F19" s="5" t="s">
        <v>1019</v>
      </c>
      <c r="G19" s="5" t="s">
        <v>1020</v>
      </c>
      <c r="H19" s="5" t="s">
        <v>1021</v>
      </c>
      <c r="J19" s="5" t="s">
        <v>2996</v>
      </c>
    </row>
    <row r="20" spans="1:10" ht="11.25">
      <c r="A20" s="5">
        <v>19</v>
      </c>
      <c r="B20" s="5" t="s">
        <v>947</v>
      </c>
      <c r="C20" s="5" t="s">
        <v>150</v>
      </c>
      <c r="D20" s="5" t="s">
        <v>1022</v>
      </c>
      <c r="E20" s="5" t="s">
        <v>1023</v>
      </c>
      <c r="F20" s="5" t="s">
        <v>1024</v>
      </c>
      <c r="G20" s="5" t="s">
        <v>1025</v>
      </c>
      <c r="J20" s="5" t="s">
        <v>2996</v>
      </c>
    </row>
    <row r="21" spans="1:10" ht="11.25">
      <c r="A21" s="5">
        <v>20</v>
      </c>
      <c r="B21" s="5" t="s">
        <v>947</v>
      </c>
      <c r="C21" s="5" t="s">
        <v>150</v>
      </c>
      <c r="D21" s="5" t="s">
        <v>1026</v>
      </c>
      <c r="E21" s="5" t="s">
        <v>1027</v>
      </c>
      <c r="F21" s="5" t="s">
        <v>1028</v>
      </c>
      <c r="G21" s="5" t="s">
        <v>1029</v>
      </c>
      <c r="H21" s="5" t="s">
        <v>1030</v>
      </c>
      <c r="J21" s="5" t="s">
        <v>2996</v>
      </c>
    </row>
    <row r="22" spans="1:10" ht="11.25">
      <c r="A22" s="5">
        <v>21</v>
      </c>
      <c r="B22" s="5" t="s">
        <v>947</v>
      </c>
      <c r="C22" s="5" t="s">
        <v>150</v>
      </c>
      <c r="D22" s="5" t="s">
        <v>1031</v>
      </c>
      <c r="E22" s="5" t="s">
        <v>1032</v>
      </c>
      <c r="F22" s="5" t="s">
        <v>1033</v>
      </c>
      <c r="G22" s="5" t="s">
        <v>1034</v>
      </c>
      <c r="J22" s="5" t="s">
        <v>2996</v>
      </c>
    </row>
    <row r="23" spans="1:10" ht="11.25">
      <c r="A23" s="5">
        <v>22</v>
      </c>
      <c r="B23" s="5" t="s">
        <v>947</v>
      </c>
      <c r="C23" s="5" t="s">
        <v>150</v>
      </c>
      <c r="D23" s="5" t="s">
        <v>1035</v>
      </c>
      <c r="E23" s="5" t="s">
        <v>1036</v>
      </c>
      <c r="F23" s="5" t="s">
        <v>1037</v>
      </c>
      <c r="G23" s="5" t="s">
        <v>1006</v>
      </c>
      <c r="J23" s="5" t="s">
        <v>2996</v>
      </c>
    </row>
    <row r="24" spans="1:10" ht="11.25">
      <c r="A24" s="5">
        <v>23</v>
      </c>
      <c r="B24" s="5" t="s">
        <v>947</v>
      </c>
      <c r="C24" s="5" t="s">
        <v>150</v>
      </c>
      <c r="D24" s="5" t="s">
        <v>1038</v>
      </c>
      <c r="E24" s="5" t="s">
        <v>1039</v>
      </c>
      <c r="F24" s="5" t="s">
        <v>1040</v>
      </c>
      <c r="G24" s="5" t="s">
        <v>1041</v>
      </c>
      <c r="J24" s="5" t="s">
        <v>2996</v>
      </c>
    </row>
    <row r="25" spans="1:10" ht="11.25">
      <c r="A25" s="5">
        <v>24</v>
      </c>
      <c r="B25" s="5" t="s">
        <v>947</v>
      </c>
      <c r="C25" s="5" t="s">
        <v>150</v>
      </c>
      <c r="D25" s="5" t="s">
        <v>1042</v>
      </c>
      <c r="E25" s="5" t="s">
        <v>1043</v>
      </c>
      <c r="F25" s="5" t="s">
        <v>1044</v>
      </c>
      <c r="G25" s="5" t="s">
        <v>1045</v>
      </c>
      <c r="J25" s="5" t="s">
        <v>2996</v>
      </c>
    </row>
    <row r="26" spans="1:10" ht="11.25">
      <c r="A26" s="5">
        <v>25</v>
      </c>
      <c r="B26" s="5" t="s">
        <v>947</v>
      </c>
      <c r="C26" s="5" t="s">
        <v>150</v>
      </c>
      <c r="D26" s="5" t="s">
        <v>1046</v>
      </c>
      <c r="E26" s="5" t="s">
        <v>1047</v>
      </c>
      <c r="F26" s="5" t="s">
        <v>1048</v>
      </c>
      <c r="G26" s="5" t="s">
        <v>1049</v>
      </c>
      <c r="H26" s="5" t="s">
        <v>1050</v>
      </c>
      <c r="J26" s="5" t="s">
        <v>2996</v>
      </c>
    </row>
    <row r="27" spans="1:10" ht="11.25">
      <c r="A27" s="5">
        <v>26</v>
      </c>
      <c r="B27" s="5" t="s">
        <v>947</v>
      </c>
      <c r="C27" s="5" t="s">
        <v>150</v>
      </c>
      <c r="D27" s="5" t="s">
        <v>1051</v>
      </c>
      <c r="E27" s="5" t="s">
        <v>1052</v>
      </c>
      <c r="F27" s="5" t="s">
        <v>1053</v>
      </c>
      <c r="G27" s="5" t="s">
        <v>982</v>
      </c>
      <c r="J27" s="5" t="s">
        <v>2996</v>
      </c>
    </row>
    <row r="28" spans="1:10" ht="11.25">
      <c r="A28" s="5">
        <v>27</v>
      </c>
      <c r="B28" s="5" t="s">
        <v>947</v>
      </c>
      <c r="C28" s="5" t="s">
        <v>150</v>
      </c>
      <c r="D28" s="5" t="s">
        <v>1054</v>
      </c>
      <c r="E28" s="5" t="s">
        <v>1055</v>
      </c>
      <c r="F28" s="5" t="s">
        <v>1056</v>
      </c>
      <c r="G28" s="5" t="s">
        <v>1045</v>
      </c>
      <c r="J28" s="5" t="s">
        <v>2996</v>
      </c>
    </row>
    <row r="29" spans="1:10" ht="11.25">
      <c r="A29" s="5">
        <v>28</v>
      </c>
      <c r="B29" s="5" t="s">
        <v>947</v>
      </c>
      <c r="C29" s="5" t="s">
        <v>150</v>
      </c>
      <c r="D29" s="5" t="s">
        <v>1057</v>
      </c>
      <c r="E29" s="5" t="s">
        <v>1058</v>
      </c>
      <c r="F29" s="5" t="s">
        <v>1059</v>
      </c>
      <c r="G29" s="5" t="s">
        <v>1060</v>
      </c>
      <c r="J29" s="5" t="s">
        <v>2996</v>
      </c>
    </row>
    <row r="30" spans="1:10" ht="11.25">
      <c r="A30" s="5">
        <v>29</v>
      </c>
      <c r="B30" s="5" t="s">
        <v>947</v>
      </c>
      <c r="C30" s="5" t="s">
        <v>150</v>
      </c>
      <c r="D30" s="5" t="s">
        <v>1061</v>
      </c>
      <c r="E30" s="5" t="s">
        <v>1062</v>
      </c>
      <c r="F30" s="5" t="s">
        <v>1063</v>
      </c>
      <c r="G30" s="5" t="s">
        <v>1016</v>
      </c>
      <c r="H30" s="5" t="s">
        <v>1064</v>
      </c>
      <c r="J30" s="5" t="s">
        <v>2996</v>
      </c>
    </row>
    <row r="31" spans="1:10" ht="11.25">
      <c r="A31" s="5">
        <v>30</v>
      </c>
      <c r="B31" s="5" t="s">
        <v>947</v>
      </c>
      <c r="C31" s="5" t="s">
        <v>150</v>
      </c>
      <c r="D31" s="5" t="s">
        <v>1065</v>
      </c>
      <c r="E31" s="5" t="s">
        <v>1066</v>
      </c>
      <c r="F31" s="5" t="s">
        <v>1067</v>
      </c>
      <c r="G31" s="5" t="s">
        <v>1068</v>
      </c>
      <c r="H31" s="5" t="s">
        <v>1069</v>
      </c>
      <c r="J31" s="5" t="s">
        <v>2996</v>
      </c>
    </row>
    <row r="32" spans="1:10" ht="11.25">
      <c r="A32" s="5">
        <v>31</v>
      </c>
      <c r="B32" s="5" t="s">
        <v>947</v>
      </c>
      <c r="C32" s="5" t="s">
        <v>150</v>
      </c>
      <c r="D32" s="5" t="s">
        <v>1070</v>
      </c>
      <c r="E32" s="5" t="s">
        <v>1071</v>
      </c>
      <c r="F32" s="5" t="s">
        <v>959</v>
      </c>
      <c r="G32" s="5" t="s">
        <v>1072</v>
      </c>
      <c r="H32" s="5" t="s">
        <v>1073</v>
      </c>
      <c r="J32" s="5" t="s">
        <v>2996</v>
      </c>
    </row>
    <row r="33" spans="1:10" ht="11.25">
      <c r="A33" s="5">
        <v>32</v>
      </c>
      <c r="B33" s="5" t="s">
        <v>947</v>
      </c>
      <c r="C33" s="5" t="s">
        <v>150</v>
      </c>
      <c r="D33" s="5" t="s">
        <v>1074</v>
      </c>
      <c r="E33" s="5" t="s">
        <v>1075</v>
      </c>
      <c r="F33" s="5" t="s">
        <v>1076</v>
      </c>
      <c r="G33" s="5" t="s">
        <v>1077</v>
      </c>
      <c r="H33" s="5" t="s">
        <v>1078</v>
      </c>
      <c r="J33" s="5" t="s">
        <v>2996</v>
      </c>
    </row>
    <row r="34" spans="1:10" ht="11.25">
      <c r="A34" s="5">
        <v>33</v>
      </c>
      <c r="B34" s="5" t="s">
        <v>947</v>
      </c>
      <c r="C34" s="5" t="s">
        <v>150</v>
      </c>
      <c r="D34" s="5" t="s">
        <v>1079</v>
      </c>
      <c r="E34" s="5" t="s">
        <v>1080</v>
      </c>
      <c r="F34" s="5" t="s">
        <v>1081</v>
      </c>
      <c r="G34" s="5" t="s">
        <v>1077</v>
      </c>
      <c r="H34" s="5" t="s">
        <v>1082</v>
      </c>
      <c r="J34" s="5" t="s">
        <v>2996</v>
      </c>
    </row>
    <row r="35" spans="1:10" ht="11.25">
      <c r="A35" s="5">
        <v>34</v>
      </c>
      <c r="B35" s="5" t="s">
        <v>947</v>
      </c>
      <c r="C35" s="5" t="s">
        <v>150</v>
      </c>
      <c r="D35" s="5" t="s">
        <v>1083</v>
      </c>
      <c r="E35" s="5" t="s">
        <v>1084</v>
      </c>
      <c r="F35" s="5" t="s">
        <v>1085</v>
      </c>
      <c r="G35" s="5" t="s">
        <v>1086</v>
      </c>
      <c r="J35" s="5" t="s">
        <v>2996</v>
      </c>
    </row>
    <row r="36" spans="1:10" ht="11.25">
      <c r="A36" s="5">
        <v>35</v>
      </c>
      <c r="B36" s="5" t="s">
        <v>947</v>
      </c>
      <c r="C36" s="5" t="s">
        <v>150</v>
      </c>
      <c r="D36" s="5" t="s">
        <v>1087</v>
      </c>
      <c r="E36" s="5" t="s">
        <v>1088</v>
      </c>
      <c r="F36" s="5" t="s">
        <v>1085</v>
      </c>
      <c r="G36" s="5" t="s">
        <v>1049</v>
      </c>
      <c r="H36" s="5" t="s">
        <v>1089</v>
      </c>
      <c r="J36" s="5" t="s">
        <v>2996</v>
      </c>
    </row>
    <row r="37" spans="1:10" ht="11.25">
      <c r="A37" s="5">
        <v>36</v>
      </c>
      <c r="B37" s="5" t="s">
        <v>947</v>
      </c>
      <c r="C37" s="5" t="s">
        <v>150</v>
      </c>
      <c r="D37" s="5" t="s">
        <v>1090</v>
      </c>
      <c r="E37" s="5" t="s">
        <v>1091</v>
      </c>
      <c r="F37" s="5" t="s">
        <v>1092</v>
      </c>
      <c r="G37" s="5" t="s">
        <v>1093</v>
      </c>
      <c r="J37" s="5" t="s">
        <v>2996</v>
      </c>
    </row>
    <row r="38" spans="1:10" ht="11.25">
      <c r="A38" s="5">
        <v>37</v>
      </c>
      <c r="B38" s="5" t="s">
        <v>947</v>
      </c>
      <c r="C38" s="5" t="s">
        <v>150</v>
      </c>
      <c r="D38" s="5" t="s">
        <v>1094</v>
      </c>
      <c r="E38" s="5" t="s">
        <v>1095</v>
      </c>
      <c r="F38" s="5" t="s">
        <v>1096</v>
      </c>
      <c r="G38" s="5" t="s">
        <v>994</v>
      </c>
      <c r="J38" s="5" t="s">
        <v>2996</v>
      </c>
    </row>
    <row r="39" spans="1:10" ht="11.25">
      <c r="A39" s="5">
        <v>38</v>
      </c>
      <c r="B39" s="5" t="s">
        <v>947</v>
      </c>
      <c r="C39" s="5" t="s">
        <v>150</v>
      </c>
      <c r="D39" s="5" t="s">
        <v>1097</v>
      </c>
      <c r="E39" s="5" t="s">
        <v>1098</v>
      </c>
      <c r="F39" s="5" t="s">
        <v>1099</v>
      </c>
      <c r="G39" s="5" t="s">
        <v>994</v>
      </c>
      <c r="J39" s="5" t="s">
        <v>2996</v>
      </c>
    </row>
    <row r="40" spans="1:10" ht="11.25">
      <c r="A40" s="5">
        <v>39</v>
      </c>
      <c r="B40" s="5" t="s">
        <v>947</v>
      </c>
      <c r="C40" s="5" t="s">
        <v>150</v>
      </c>
      <c r="D40" s="5" t="s">
        <v>1100</v>
      </c>
      <c r="E40" s="5" t="s">
        <v>1101</v>
      </c>
      <c r="F40" s="5" t="s">
        <v>1102</v>
      </c>
      <c r="G40" s="5" t="s">
        <v>1077</v>
      </c>
      <c r="J40" s="5" t="s">
        <v>2996</v>
      </c>
    </row>
    <row r="41" spans="1:10" ht="11.25">
      <c r="A41" s="5">
        <v>40</v>
      </c>
      <c r="B41" s="5" t="s">
        <v>947</v>
      </c>
      <c r="C41" s="5" t="s">
        <v>150</v>
      </c>
      <c r="D41" s="5" t="s">
        <v>1103</v>
      </c>
      <c r="E41" s="5" t="s">
        <v>1104</v>
      </c>
      <c r="F41" s="5" t="s">
        <v>1105</v>
      </c>
      <c r="G41" s="5" t="s">
        <v>1106</v>
      </c>
      <c r="J41" s="5" t="s">
        <v>2996</v>
      </c>
    </row>
    <row r="42" spans="1:10" ht="11.25">
      <c r="A42" s="5">
        <v>41</v>
      </c>
      <c r="B42" s="5" t="s">
        <v>947</v>
      </c>
      <c r="C42" s="5" t="s">
        <v>150</v>
      </c>
      <c r="D42" s="5" t="s">
        <v>1107</v>
      </c>
      <c r="E42" s="5" t="s">
        <v>1108</v>
      </c>
      <c r="F42" s="5" t="s">
        <v>1109</v>
      </c>
      <c r="G42" s="5" t="s">
        <v>1060</v>
      </c>
      <c r="H42" s="5" t="s">
        <v>1110</v>
      </c>
      <c r="J42" s="5" t="s">
        <v>2996</v>
      </c>
    </row>
    <row r="43" spans="1:10" ht="11.25">
      <c r="A43" s="5">
        <v>42</v>
      </c>
      <c r="B43" s="5" t="s">
        <v>947</v>
      </c>
      <c r="C43" s="5" t="s">
        <v>150</v>
      </c>
      <c r="D43" s="5" t="s">
        <v>1111</v>
      </c>
      <c r="E43" s="5" t="s">
        <v>1112</v>
      </c>
      <c r="F43" s="5" t="s">
        <v>1109</v>
      </c>
      <c r="G43" s="5" t="s">
        <v>1113</v>
      </c>
      <c r="J43" s="5" t="s">
        <v>2996</v>
      </c>
    </row>
    <row r="44" spans="1:10" ht="11.25">
      <c r="A44" s="5">
        <v>43</v>
      </c>
      <c r="B44" s="5" t="s">
        <v>947</v>
      </c>
      <c r="C44" s="5" t="s">
        <v>150</v>
      </c>
      <c r="D44" s="5" t="s">
        <v>1114</v>
      </c>
      <c r="E44" s="5" t="s">
        <v>1115</v>
      </c>
      <c r="F44" s="5" t="s">
        <v>1109</v>
      </c>
      <c r="G44" s="5" t="s">
        <v>1116</v>
      </c>
      <c r="J44" s="5" t="s">
        <v>2996</v>
      </c>
    </row>
    <row r="45" spans="1:10" ht="11.25">
      <c r="A45" s="5">
        <v>44</v>
      </c>
      <c r="B45" s="5" t="s">
        <v>947</v>
      </c>
      <c r="C45" s="5" t="s">
        <v>150</v>
      </c>
      <c r="D45" s="5" t="s">
        <v>1117</v>
      </c>
      <c r="E45" s="5" t="s">
        <v>1118</v>
      </c>
      <c r="F45" s="5" t="s">
        <v>1109</v>
      </c>
      <c r="G45" s="5" t="s">
        <v>1119</v>
      </c>
      <c r="J45" s="5" t="s">
        <v>2996</v>
      </c>
    </row>
    <row r="46" spans="1:10" ht="11.25">
      <c r="A46" s="5">
        <v>45</v>
      </c>
      <c r="B46" s="5" t="s">
        <v>947</v>
      </c>
      <c r="C46" s="5" t="s">
        <v>150</v>
      </c>
      <c r="D46" s="5" t="s">
        <v>1120</v>
      </c>
      <c r="E46" s="5" t="s">
        <v>1121</v>
      </c>
      <c r="F46" s="5" t="s">
        <v>1109</v>
      </c>
      <c r="G46" s="5" t="s">
        <v>1122</v>
      </c>
      <c r="J46" s="5" t="s">
        <v>2996</v>
      </c>
    </row>
    <row r="47" spans="1:10" ht="11.25">
      <c r="A47" s="5">
        <v>46</v>
      </c>
      <c r="B47" s="5" t="s">
        <v>947</v>
      </c>
      <c r="C47" s="5" t="s">
        <v>150</v>
      </c>
      <c r="D47" s="5" t="s">
        <v>1123</v>
      </c>
      <c r="E47" s="5" t="s">
        <v>1124</v>
      </c>
      <c r="F47" s="5" t="s">
        <v>1109</v>
      </c>
      <c r="G47" s="5" t="s">
        <v>1125</v>
      </c>
      <c r="J47" s="5" t="s">
        <v>2996</v>
      </c>
    </row>
    <row r="48" spans="1:10" ht="11.25">
      <c r="A48" s="5">
        <v>47</v>
      </c>
      <c r="B48" s="5" t="s">
        <v>947</v>
      </c>
      <c r="C48" s="5" t="s">
        <v>150</v>
      </c>
      <c r="D48" s="5" t="s">
        <v>1126</v>
      </c>
      <c r="E48" s="5" t="s">
        <v>1127</v>
      </c>
      <c r="F48" s="5" t="s">
        <v>1109</v>
      </c>
      <c r="G48" s="5" t="s">
        <v>1128</v>
      </c>
      <c r="J48" s="5" t="s">
        <v>2996</v>
      </c>
    </row>
    <row r="49" spans="1:10" ht="11.25">
      <c r="A49" s="5">
        <v>48</v>
      </c>
      <c r="B49" s="5" t="s">
        <v>947</v>
      </c>
      <c r="C49" s="5" t="s">
        <v>150</v>
      </c>
      <c r="D49" s="5" t="s">
        <v>1129</v>
      </c>
      <c r="E49" s="5" t="s">
        <v>1130</v>
      </c>
      <c r="F49" s="5" t="s">
        <v>1109</v>
      </c>
      <c r="G49" s="5" t="s">
        <v>1131</v>
      </c>
      <c r="J49" s="5" t="s">
        <v>2996</v>
      </c>
    </row>
    <row r="50" spans="1:10" ht="11.25">
      <c r="A50" s="5">
        <v>49</v>
      </c>
      <c r="B50" s="5" t="s">
        <v>947</v>
      </c>
      <c r="C50" s="5" t="s">
        <v>150</v>
      </c>
      <c r="D50" s="5" t="s">
        <v>1132</v>
      </c>
      <c r="E50" s="5" t="s">
        <v>1133</v>
      </c>
      <c r="F50" s="5" t="s">
        <v>1109</v>
      </c>
      <c r="G50" s="5" t="s">
        <v>1134</v>
      </c>
      <c r="J50" s="5" t="s">
        <v>2996</v>
      </c>
    </row>
    <row r="51" spans="1:10" ht="11.25">
      <c r="A51" s="5">
        <v>50</v>
      </c>
      <c r="B51" s="5" t="s">
        <v>947</v>
      </c>
      <c r="C51" s="5" t="s">
        <v>150</v>
      </c>
      <c r="D51" s="5" t="s">
        <v>1135</v>
      </c>
      <c r="E51" s="5" t="s">
        <v>1136</v>
      </c>
      <c r="F51" s="5" t="s">
        <v>1109</v>
      </c>
      <c r="G51" s="5" t="s">
        <v>1137</v>
      </c>
      <c r="J51" s="5" t="s">
        <v>2996</v>
      </c>
    </row>
    <row r="52" spans="1:10" ht="11.25">
      <c r="A52" s="5">
        <v>51</v>
      </c>
      <c r="B52" s="5" t="s">
        <v>947</v>
      </c>
      <c r="C52" s="5" t="s">
        <v>150</v>
      </c>
      <c r="D52" s="5" t="s">
        <v>1138</v>
      </c>
      <c r="E52" s="5" t="s">
        <v>1139</v>
      </c>
      <c r="F52" s="5" t="s">
        <v>1109</v>
      </c>
      <c r="G52" s="5" t="s">
        <v>1140</v>
      </c>
      <c r="J52" s="5" t="s">
        <v>2996</v>
      </c>
    </row>
    <row r="53" spans="1:10" ht="11.25">
      <c r="A53" s="5">
        <v>52</v>
      </c>
      <c r="B53" s="5" t="s">
        <v>947</v>
      </c>
      <c r="C53" s="5" t="s">
        <v>150</v>
      </c>
      <c r="D53" s="5" t="s">
        <v>1141</v>
      </c>
      <c r="E53" s="5" t="s">
        <v>1142</v>
      </c>
      <c r="F53" s="5" t="s">
        <v>1109</v>
      </c>
      <c r="G53" s="5" t="s">
        <v>1143</v>
      </c>
      <c r="J53" s="5" t="s">
        <v>2996</v>
      </c>
    </row>
    <row r="54" spans="1:10" ht="11.25">
      <c r="A54" s="5">
        <v>53</v>
      </c>
      <c r="B54" s="5" t="s">
        <v>947</v>
      </c>
      <c r="C54" s="5" t="s">
        <v>150</v>
      </c>
      <c r="D54" s="5" t="s">
        <v>1144</v>
      </c>
      <c r="E54" s="5" t="s">
        <v>1145</v>
      </c>
      <c r="F54" s="5" t="s">
        <v>1109</v>
      </c>
      <c r="G54" s="5" t="s">
        <v>1146</v>
      </c>
      <c r="J54" s="5" t="s">
        <v>2996</v>
      </c>
    </row>
    <row r="55" spans="1:10" ht="11.25">
      <c r="A55" s="5">
        <v>54</v>
      </c>
      <c r="B55" s="5" t="s">
        <v>947</v>
      </c>
      <c r="C55" s="5" t="s">
        <v>150</v>
      </c>
      <c r="D55" s="5" t="s">
        <v>1147</v>
      </c>
      <c r="E55" s="5" t="s">
        <v>1148</v>
      </c>
      <c r="F55" s="5" t="s">
        <v>1109</v>
      </c>
      <c r="G55" s="5" t="s">
        <v>1149</v>
      </c>
      <c r="J55" s="5" t="s">
        <v>2996</v>
      </c>
    </row>
    <row r="56" spans="1:10" ht="11.25">
      <c r="A56" s="5">
        <v>55</v>
      </c>
      <c r="B56" s="5" t="s">
        <v>947</v>
      </c>
      <c r="C56" s="5" t="s">
        <v>150</v>
      </c>
      <c r="D56" s="5" t="s">
        <v>1150</v>
      </c>
      <c r="E56" s="5" t="s">
        <v>1151</v>
      </c>
      <c r="F56" s="5" t="s">
        <v>1152</v>
      </c>
      <c r="G56" s="5" t="s">
        <v>1001</v>
      </c>
      <c r="H56" s="5" t="s">
        <v>1153</v>
      </c>
      <c r="J56" s="5" t="s">
        <v>2996</v>
      </c>
    </row>
    <row r="57" spans="1:10" ht="11.25">
      <c r="A57" s="5">
        <v>56</v>
      </c>
      <c r="B57" s="5" t="s">
        <v>947</v>
      </c>
      <c r="C57" s="5" t="s">
        <v>150</v>
      </c>
      <c r="D57" s="5" t="s">
        <v>1154</v>
      </c>
      <c r="E57" s="5" t="s">
        <v>1155</v>
      </c>
      <c r="F57" s="5" t="s">
        <v>1156</v>
      </c>
      <c r="G57" s="5" t="s">
        <v>994</v>
      </c>
      <c r="H57" s="5" t="s">
        <v>1021</v>
      </c>
      <c r="J57" s="5" t="s">
        <v>2996</v>
      </c>
    </row>
    <row r="58" spans="1:10" ht="11.25">
      <c r="A58" s="5">
        <v>57</v>
      </c>
      <c r="B58" s="5" t="s">
        <v>947</v>
      </c>
      <c r="C58" s="5" t="s">
        <v>150</v>
      </c>
      <c r="D58" s="5" t="s">
        <v>1157</v>
      </c>
      <c r="E58" s="5" t="s">
        <v>1158</v>
      </c>
      <c r="F58" s="5" t="s">
        <v>1159</v>
      </c>
      <c r="G58" s="5" t="s">
        <v>994</v>
      </c>
      <c r="J58" s="5" t="s">
        <v>2996</v>
      </c>
    </row>
    <row r="59" spans="1:10" ht="11.25">
      <c r="A59" s="5">
        <v>58</v>
      </c>
      <c r="B59" s="5" t="s">
        <v>947</v>
      </c>
      <c r="C59" s="5" t="s">
        <v>150</v>
      </c>
      <c r="D59" s="5" t="s">
        <v>1160</v>
      </c>
      <c r="E59" s="5" t="s">
        <v>1161</v>
      </c>
      <c r="F59" s="5" t="s">
        <v>1162</v>
      </c>
      <c r="G59" s="5" t="s">
        <v>1001</v>
      </c>
      <c r="H59" s="5" t="s">
        <v>1163</v>
      </c>
      <c r="J59" s="5" t="s">
        <v>2996</v>
      </c>
    </row>
    <row r="60" spans="1:10" ht="11.25">
      <c r="A60" s="5">
        <v>59</v>
      </c>
      <c r="B60" s="5" t="s">
        <v>947</v>
      </c>
      <c r="C60" s="5" t="s">
        <v>150</v>
      </c>
      <c r="D60" s="5" t="s">
        <v>1164</v>
      </c>
      <c r="E60" s="5" t="s">
        <v>1165</v>
      </c>
      <c r="F60" s="5" t="s">
        <v>1166</v>
      </c>
      <c r="G60" s="5" t="s">
        <v>1167</v>
      </c>
      <c r="J60" s="5" t="s">
        <v>2996</v>
      </c>
    </row>
    <row r="61" spans="1:10" ht="11.25">
      <c r="A61" s="5">
        <v>60</v>
      </c>
      <c r="B61" s="5" t="s">
        <v>947</v>
      </c>
      <c r="C61" s="5" t="s">
        <v>150</v>
      </c>
      <c r="D61" s="5" t="s">
        <v>1168</v>
      </c>
      <c r="E61" s="5" t="s">
        <v>1169</v>
      </c>
      <c r="F61" s="5" t="s">
        <v>1166</v>
      </c>
      <c r="G61" s="5" t="s">
        <v>1146</v>
      </c>
      <c r="J61" s="5" t="s">
        <v>2996</v>
      </c>
    </row>
    <row r="62" spans="1:10" ht="11.25">
      <c r="A62" s="5">
        <v>61</v>
      </c>
      <c r="B62" s="5" t="s">
        <v>947</v>
      </c>
      <c r="C62" s="5" t="s">
        <v>150</v>
      </c>
      <c r="D62" s="5" t="s">
        <v>1170</v>
      </c>
      <c r="E62" s="5" t="s">
        <v>1171</v>
      </c>
      <c r="F62" s="5" t="s">
        <v>1166</v>
      </c>
      <c r="G62" s="5" t="s">
        <v>1172</v>
      </c>
      <c r="J62" s="5" t="s">
        <v>2996</v>
      </c>
    </row>
    <row r="63" spans="1:10" ht="11.25">
      <c r="A63" s="5">
        <v>62</v>
      </c>
      <c r="B63" s="5" t="s">
        <v>947</v>
      </c>
      <c r="C63" s="5" t="s">
        <v>150</v>
      </c>
      <c r="D63" s="5" t="s">
        <v>1173</v>
      </c>
      <c r="E63" s="5" t="s">
        <v>1174</v>
      </c>
      <c r="F63" s="5" t="s">
        <v>1166</v>
      </c>
      <c r="G63" s="5" t="s">
        <v>1175</v>
      </c>
      <c r="J63" s="5" t="s">
        <v>2996</v>
      </c>
    </row>
    <row r="64" spans="1:10" ht="11.25">
      <c r="A64" s="5">
        <v>63</v>
      </c>
      <c r="B64" s="5" t="s">
        <v>947</v>
      </c>
      <c r="C64" s="5" t="s">
        <v>150</v>
      </c>
      <c r="D64" s="5" t="s">
        <v>1176</v>
      </c>
      <c r="E64" s="5" t="s">
        <v>1177</v>
      </c>
      <c r="F64" s="5" t="s">
        <v>1166</v>
      </c>
      <c r="G64" s="5" t="s">
        <v>1178</v>
      </c>
      <c r="J64" s="5" t="s">
        <v>2996</v>
      </c>
    </row>
    <row r="65" spans="1:10" ht="11.25">
      <c r="A65" s="5">
        <v>64</v>
      </c>
      <c r="B65" s="5" t="s">
        <v>947</v>
      </c>
      <c r="C65" s="5" t="s">
        <v>150</v>
      </c>
      <c r="D65" s="5" t="s">
        <v>1179</v>
      </c>
      <c r="E65" s="5" t="s">
        <v>1180</v>
      </c>
      <c r="F65" s="5" t="s">
        <v>1166</v>
      </c>
      <c r="G65" s="5" t="s">
        <v>1181</v>
      </c>
      <c r="J65" s="5" t="s">
        <v>2996</v>
      </c>
    </row>
    <row r="66" spans="1:10" ht="11.25">
      <c r="A66" s="5">
        <v>65</v>
      </c>
      <c r="B66" s="5" t="s">
        <v>947</v>
      </c>
      <c r="C66" s="5" t="s">
        <v>150</v>
      </c>
      <c r="D66" s="5" t="s">
        <v>1182</v>
      </c>
      <c r="E66" s="5" t="s">
        <v>1183</v>
      </c>
      <c r="F66" s="5" t="s">
        <v>1166</v>
      </c>
      <c r="G66" s="5" t="s">
        <v>1184</v>
      </c>
      <c r="J66" s="5" t="s">
        <v>2996</v>
      </c>
    </row>
    <row r="67" spans="1:10" ht="11.25">
      <c r="A67" s="5">
        <v>66</v>
      </c>
      <c r="B67" s="5" t="s">
        <v>947</v>
      </c>
      <c r="C67" s="5" t="s">
        <v>150</v>
      </c>
      <c r="D67" s="5" t="s">
        <v>1185</v>
      </c>
      <c r="E67" s="5" t="s">
        <v>1186</v>
      </c>
      <c r="F67" s="5" t="s">
        <v>1166</v>
      </c>
      <c r="G67" s="5" t="s">
        <v>1187</v>
      </c>
      <c r="J67" s="5" t="s">
        <v>2996</v>
      </c>
    </row>
    <row r="68" spans="1:10" ht="11.25">
      <c r="A68" s="5">
        <v>67</v>
      </c>
      <c r="B68" s="5" t="s">
        <v>947</v>
      </c>
      <c r="C68" s="5" t="s">
        <v>150</v>
      </c>
      <c r="D68" s="5" t="s">
        <v>1188</v>
      </c>
      <c r="E68" s="5" t="s">
        <v>1189</v>
      </c>
      <c r="F68" s="5" t="s">
        <v>1166</v>
      </c>
      <c r="G68" s="5" t="s">
        <v>1190</v>
      </c>
      <c r="J68" s="5" t="s">
        <v>2996</v>
      </c>
    </row>
    <row r="69" spans="1:10" ht="11.25">
      <c r="A69" s="5">
        <v>68</v>
      </c>
      <c r="B69" s="5" t="s">
        <v>947</v>
      </c>
      <c r="C69" s="5" t="s">
        <v>150</v>
      </c>
      <c r="D69" s="5" t="s">
        <v>1191</v>
      </c>
      <c r="E69" s="5" t="s">
        <v>1192</v>
      </c>
      <c r="F69" s="5" t="s">
        <v>1166</v>
      </c>
      <c r="G69" s="5" t="s">
        <v>1193</v>
      </c>
      <c r="J69" s="5" t="s">
        <v>2996</v>
      </c>
    </row>
    <row r="70" spans="1:10" ht="11.25">
      <c r="A70" s="5">
        <v>69</v>
      </c>
      <c r="B70" s="5" t="s">
        <v>947</v>
      </c>
      <c r="C70" s="5" t="s">
        <v>150</v>
      </c>
      <c r="D70" s="5" t="s">
        <v>1194</v>
      </c>
      <c r="E70" s="5" t="s">
        <v>1195</v>
      </c>
      <c r="F70" s="5" t="s">
        <v>1166</v>
      </c>
      <c r="G70" s="5" t="s">
        <v>1196</v>
      </c>
      <c r="J70" s="5" t="s">
        <v>2996</v>
      </c>
    </row>
    <row r="71" spans="1:10" ht="11.25">
      <c r="A71" s="5">
        <v>70</v>
      </c>
      <c r="B71" s="5" t="s">
        <v>947</v>
      </c>
      <c r="C71" s="5" t="s">
        <v>150</v>
      </c>
      <c r="D71" s="5" t="s">
        <v>1197</v>
      </c>
      <c r="E71" s="5" t="s">
        <v>1198</v>
      </c>
      <c r="F71" s="5" t="s">
        <v>1166</v>
      </c>
      <c r="G71" s="5" t="s">
        <v>1199</v>
      </c>
      <c r="J71" s="5" t="s">
        <v>2996</v>
      </c>
    </row>
    <row r="72" spans="1:10" ht="11.25">
      <c r="A72" s="5">
        <v>71</v>
      </c>
      <c r="B72" s="5" t="s">
        <v>947</v>
      </c>
      <c r="C72" s="5" t="s">
        <v>150</v>
      </c>
      <c r="D72" s="5" t="s">
        <v>1200</v>
      </c>
      <c r="E72" s="5" t="s">
        <v>1201</v>
      </c>
      <c r="F72" s="5" t="s">
        <v>1166</v>
      </c>
      <c r="G72" s="5" t="s">
        <v>1202</v>
      </c>
      <c r="J72" s="5" t="s">
        <v>2996</v>
      </c>
    </row>
    <row r="73" spans="1:10" ht="11.25">
      <c r="A73" s="5">
        <v>72</v>
      </c>
      <c r="B73" s="5" t="s">
        <v>947</v>
      </c>
      <c r="C73" s="5" t="s">
        <v>150</v>
      </c>
      <c r="D73" s="5" t="s">
        <v>1203</v>
      </c>
      <c r="E73" s="5" t="s">
        <v>1204</v>
      </c>
      <c r="F73" s="5" t="s">
        <v>1166</v>
      </c>
      <c r="G73" s="5" t="s">
        <v>1205</v>
      </c>
      <c r="J73" s="5" t="s">
        <v>2996</v>
      </c>
    </row>
    <row r="74" spans="1:10" ht="11.25">
      <c r="A74" s="5">
        <v>73</v>
      </c>
      <c r="B74" s="5" t="s">
        <v>947</v>
      </c>
      <c r="C74" s="5" t="s">
        <v>150</v>
      </c>
      <c r="D74" s="5" t="s">
        <v>1206</v>
      </c>
      <c r="E74" s="5" t="s">
        <v>1207</v>
      </c>
      <c r="F74" s="5" t="s">
        <v>1166</v>
      </c>
      <c r="G74" s="5" t="s">
        <v>1208</v>
      </c>
      <c r="J74" s="5" t="s">
        <v>2996</v>
      </c>
    </row>
    <row r="75" spans="1:10" ht="11.25">
      <c r="A75" s="5">
        <v>74</v>
      </c>
      <c r="B75" s="5" t="s">
        <v>947</v>
      </c>
      <c r="C75" s="5" t="s">
        <v>150</v>
      </c>
      <c r="D75" s="5" t="s">
        <v>1209</v>
      </c>
      <c r="E75" s="5" t="s">
        <v>1210</v>
      </c>
      <c r="F75" s="5" t="s">
        <v>1166</v>
      </c>
      <c r="G75" s="5" t="s">
        <v>1211</v>
      </c>
      <c r="J75" s="5" t="s">
        <v>2996</v>
      </c>
    </row>
    <row r="76" spans="1:10" ht="11.25">
      <c r="A76" s="5">
        <v>75</v>
      </c>
      <c r="B76" s="5" t="s">
        <v>947</v>
      </c>
      <c r="C76" s="5" t="s">
        <v>150</v>
      </c>
      <c r="D76" s="5" t="s">
        <v>1212</v>
      </c>
      <c r="E76" s="5" t="s">
        <v>1213</v>
      </c>
      <c r="F76" s="5" t="s">
        <v>1166</v>
      </c>
      <c r="G76" s="5" t="s">
        <v>1214</v>
      </c>
      <c r="J76" s="5" t="s">
        <v>2996</v>
      </c>
    </row>
    <row r="77" spans="1:10" ht="11.25">
      <c r="A77" s="5">
        <v>76</v>
      </c>
      <c r="B77" s="5" t="s">
        <v>947</v>
      </c>
      <c r="C77" s="5" t="s">
        <v>150</v>
      </c>
      <c r="D77" s="5" t="s">
        <v>1215</v>
      </c>
      <c r="E77" s="5" t="s">
        <v>1216</v>
      </c>
      <c r="F77" s="5" t="s">
        <v>997</v>
      </c>
      <c r="G77" s="5" t="s">
        <v>1217</v>
      </c>
      <c r="J77" s="5" t="s">
        <v>2996</v>
      </c>
    </row>
    <row r="78" spans="1:10" ht="11.25">
      <c r="A78" s="5">
        <v>77</v>
      </c>
      <c r="B78" s="5" t="s">
        <v>947</v>
      </c>
      <c r="C78" s="5" t="s">
        <v>150</v>
      </c>
      <c r="D78" s="5" t="s">
        <v>1218</v>
      </c>
      <c r="E78" s="5" t="s">
        <v>1219</v>
      </c>
      <c r="F78" s="5" t="s">
        <v>1220</v>
      </c>
      <c r="G78" s="5" t="s">
        <v>1221</v>
      </c>
      <c r="J78" s="5" t="s">
        <v>2996</v>
      </c>
    </row>
    <row r="79" spans="1:10" ht="11.25">
      <c r="A79" s="5">
        <v>78</v>
      </c>
      <c r="B79" s="5" t="s">
        <v>947</v>
      </c>
      <c r="C79" s="5" t="s">
        <v>150</v>
      </c>
      <c r="D79" s="5" t="s">
        <v>1222</v>
      </c>
      <c r="E79" s="5" t="s">
        <v>1223</v>
      </c>
      <c r="F79" s="5" t="s">
        <v>1224</v>
      </c>
      <c r="G79" s="5" t="s">
        <v>1225</v>
      </c>
      <c r="J79" s="5" t="s">
        <v>2996</v>
      </c>
    </row>
    <row r="80" spans="1:10" ht="11.25">
      <c r="A80" s="5">
        <v>79</v>
      </c>
      <c r="B80" s="5" t="s">
        <v>947</v>
      </c>
      <c r="C80" s="5" t="s">
        <v>150</v>
      </c>
      <c r="D80" s="5" t="s">
        <v>1226</v>
      </c>
      <c r="E80" s="5" t="s">
        <v>1227</v>
      </c>
      <c r="F80" s="5" t="s">
        <v>1228</v>
      </c>
      <c r="G80" s="5" t="s">
        <v>990</v>
      </c>
      <c r="J80" s="5" t="s">
        <v>2996</v>
      </c>
    </row>
    <row r="81" spans="1:10" ht="11.25">
      <c r="A81" s="5">
        <v>80</v>
      </c>
      <c r="B81" s="5" t="s">
        <v>947</v>
      </c>
      <c r="C81" s="5" t="s">
        <v>150</v>
      </c>
      <c r="D81" s="5" t="s">
        <v>1229</v>
      </c>
      <c r="E81" s="5" t="s">
        <v>1230</v>
      </c>
      <c r="F81" s="5" t="s">
        <v>1231</v>
      </c>
      <c r="G81" s="5" t="s">
        <v>1167</v>
      </c>
      <c r="J81" s="5" t="s">
        <v>2996</v>
      </c>
    </row>
    <row r="82" spans="1:10" ht="11.25">
      <c r="A82" s="5">
        <v>81</v>
      </c>
      <c r="B82" s="5" t="s">
        <v>947</v>
      </c>
      <c r="C82" s="5" t="s">
        <v>150</v>
      </c>
      <c r="D82" s="5" t="s">
        <v>1232</v>
      </c>
      <c r="E82" s="5" t="s">
        <v>1233</v>
      </c>
      <c r="F82" s="5" t="s">
        <v>1234</v>
      </c>
      <c r="G82" s="5" t="s">
        <v>1060</v>
      </c>
      <c r="J82" s="5" t="s">
        <v>2996</v>
      </c>
    </row>
    <row r="83" spans="1:10" ht="11.25">
      <c r="A83" s="5">
        <v>82</v>
      </c>
      <c r="B83" s="5" t="s">
        <v>947</v>
      </c>
      <c r="C83" s="5" t="s">
        <v>150</v>
      </c>
      <c r="D83" s="5" t="s">
        <v>1235</v>
      </c>
      <c r="E83" s="5" t="s">
        <v>1236</v>
      </c>
      <c r="F83" s="5" t="s">
        <v>1237</v>
      </c>
      <c r="G83" s="5" t="s">
        <v>1068</v>
      </c>
      <c r="J83" s="5" t="s">
        <v>2996</v>
      </c>
    </row>
    <row r="84" spans="1:10" ht="11.25">
      <c r="A84" s="5">
        <v>83</v>
      </c>
      <c r="B84" s="5" t="s">
        <v>947</v>
      </c>
      <c r="C84" s="5" t="s">
        <v>150</v>
      </c>
      <c r="D84" s="5" t="s">
        <v>1238</v>
      </c>
      <c r="E84" s="5" t="s">
        <v>1239</v>
      </c>
      <c r="F84" s="5" t="s">
        <v>1240</v>
      </c>
      <c r="G84" s="5" t="s">
        <v>1241</v>
      </c>
      <c r="J84" s="5" t="s">
        <v>2996</v>
      </c>
    </row>
    <row r="85" spans="1:10" ht="11.25">
      <c r="A85" s="5">
        <v>84</v>
      </c>
      <c r="B85" s="5" t="s">
        <v>947</v>
      </c>
      <c r="C85" s="5" t="s">
        <v>150</v>
      </c>
      <c r="D85" s="5" t="s">
        <v>1242</v>
      </c>
      <c r="E85" s="5" t="s">
        <v>1243</v>
      </c>
      <c r="F85" s="5" t="s">
        <v>1244</v>
      </c>
      <c r="G85" s="5" t="s">
        <v>1068</v>
      </c>
      <c r="H85" s="5" t="s">
        <v>1245</v>
      </c>
      <c r="J85" s="5" t="s">
        <v>2996</v>
      </c>
    </row>
    <row r="86" spans="1:10" ht="11.25">
      <c r="A86" s="5">
        <v>85</v>
      </c>
      <c r="B86" s="5" t="s">
        <v>947</v>
      </c>
      <c r="C86" s="5" t="s">
        <v>150</v>
      </c>
      <c r="D86" s="5" t="s">
        <v>1246</v>
      </c>
      <c r="E86" s="5" t="s">
        <v>1247</v>
      </c>
      <c r="F86" s="5" t="s">
        <v>1248</v>
      </c>
      <c r="G86" s="5" t="s">
        <v>1049</v>
      </c>
      <c r="J86" s="5" t="s">
        <v>2996</v>
      </c>
    </row>
    <row r="87" spans="1:10" ht="11.25">
      <c r="A87" s="5">
        <v>86</v>
      </c>
      <c r="B87" s="5" t="s">
        <v>947</v>
      </c>
      <c r="C87" s="5" t="s">
        <v>150</v>
      </c>
      <c r="D87" s="5" t="s">
        <v>1249</v>
      </c>
      <c r="E87" s="5" t="s">
        <v>1250</v>
      </c>
      <c r="F87" s="5" t="s">
        <v>1251</v>
      </c>
      <c r="G87" s="5" t="s">
        <v>994</v>
      </c>
      <c r="J87" s="5" t="s">
        <v>2996</v>
      </c>
    </row>
    <row r="88" spans="1:10" ht="11.25">
      <c r="A88" s="5">
        <v>87</v>
      </c>
      <c r="B88" s="5" t="s">
        <v>947</v>
      </c>
      <c r="C88" s="5" t="s">
        <v>150</v>
      </c>
      <c r="D88" s="5" t="s">
        <v>1252</v>
      </c>
      <c r="E88" s="5" t="s">
        <v>1253</v>
      </c>
      <c r="F88" s="5" t="s">
        <v>1254</v>
      </c>
      <c r="G88" s="5" t="s">
        <v>1255</v>
      </c>
      <c r="J88" s="5" t="s">
        <v>2996</v>
      </c>
    </row>
    <row r="89" spans="1:10" ht="11.25">
      <c r="A89" s="5">
        <v>88</v>
      </c>
      <c r="B89" s="5" t="s">
        <v>947</v>
      </c>
      <c r="C89" s="5" t="s">
        <v>150</v>
      </c>
      <c r="D89" s="5" t="s">
        <v>1256</v>
      </c>
      <c r="E89" s="5" t="s">
        <v>1257</v>
      </c>
      <c r="F89" s="5" t="s">
        <v>1258</v>
      </c>
      <c r="G89" s="5" t="s">
        <v>1255</v>
      </c>
      <c r="H89" s="5" t="s">
        <v>1259</v>
      </c>
      <c r="J89" s="5" t="s">
        <v>2996</v>
      </c>
    </row>
    <row r="90" spans="1:10" ht="11.25">
      <c r="A90" s="5">
        <v>89</v>
      </c>
      <c r="B90" s="5" t="s">
        <v>947</v>
      </c>
      <c r="C90" s="5" t="s">
        <v>150</v>
      </c>
      <c r="D90" s="5" t="s">
        <v>1260</v>
      </c>
      <c r="E90" s="5" t="s">
        <v>1261</v>
      </c>
      <c r="F90" s="5" t="s">
        <v>1262</v>
      </c>
      <c r="G90" s="5" t="s">
        <v>1263</v>
      </c>
      <c r="H90" s="5" t="s">
        <v>1264</v>
      </c>
      <c r="J90" s="5" t="s">
        <v>2996</v>
      </c>
    </row>
    <row r="91" spans="1:10" ht="11.25">
      <c r="A91" s="5">
        <v>90</v>
      </c>
      <c r="B91" s="5" t="s">
        <v>947</v>
      </c>
      <c r="C91" s="5" t="s">
        <v>150</v>
      </c>
      <c r="D91" s="5" t="s">
        <v>1265</v>
      </c>
      <c r="E91" s="5" t="s">
        <v>1266</v>
      </c>
      <c r="F91" s="5" t="s">
        <v>1267</v>
      </c>
      <c r="G91" s="5" t="s">
        <v>1068</v>
      </c>
      <c r="H91" s="5" t="s">
        <v>1268</v>
      </c>
      <c r="J91" s="5" t="s">
        <v>2996</v>
      </c>
    </row>
    <row r="92" spans="1:10" ht="11.25">
      <c r="A92" s="5">
        <v>91</v>
      </c>
      <c r="B92" s="5" t="s">
        <v>947</v>
      </c>
      <c r="C92" s="5" t="s">
        <v>150</v>
      </c>
      <c r="D92" s="5" t="s">
        <v>1269</v>
      </c>
      <c r="E92" s="5" t="s">
        <v>1270</v>
      </c>
      <c r="F92" s="5" t="s">
        <v>1271</v>
      </c>
      <c r="G92" s="5" t="s">
        <v>1016</v>
      </c>
      <c r="H92" s="5" t="s">
        <v>1272</v>
      </c>
      <c r="J92" s="5" t="s">
        <v>2996</v>
      </c>
    </row>
    <row r="93" spans="1:10" ht="11.25">
      <c r="A93" s="5">
        <v>92</v>
      </c>
      <c r="B93" s="5" t="s">
        <v>947</v>
      </c>
      <c r="C93" s="5" t="s">
        <v>150</v>
      </c>
      <c r="D93" s="5" t="s">
        <v>1273</v>
      </c>
      <c r="E93" s="5" t="s">
        <v>1274</v>
      </c>
      <c r="F93" s="5" t="s">
        <v>1275</v>
      </c>
      <c r="G93" s="5" t="s">
        <v>1060</v>
      </c>
      <c r="J93" s="5" t="s">
        <v>2996</v>
      </c>
    </row>
    <row r="94" spans="1:10" ht="11.25">
      <c r="A94" s="5">
        <v>93</v>
      </c>
      <c r="B94" s="5" t="s">
        <v>947</v>
      </c>
      <c r="C94" s="5" t="s">
        <v>150</v>
      </c>
      <c r="D94" s="5" t="s">
        <v>1276</v>
      </c>
      <c r="E94" s="5" t="s">
        <v>1277</v>
      </c>
      <c r="F94" s="5" t="s">
        <v>1278</v>
      </c>
      <c r="G94" s="5" t="s">
        <v>1016</v>
      </c>
      <c r="J94" s="5" t="s">
        <v>2996</v>
      </c>
    </row>
    <row r="95" spans="1:10" ht="11.25">
      <c r="A95" s="5">
        <v>94</v>
      </c>
      <c r="B95" s="5" t="s">
        <v>947</v>
      </c>
      <c r="C95" s="5" t="s">
        <v>150</v>
      </c>
      <c r="D95" s="5" t="s">
        <v>1279</v>
      </c>
      <c r="E95" s="5" t="s">
        <v>1280</v>
      </c>
      <c r="F95" s="5" t="s">
        <v>1281</v>
      </c>
      <c r="G95" s="5" t="s">
        <v>990</v>
      </c>
      <c r="J95" s="5" t="s">
        <v>2996</v>
      </c>
    </row>
    <row r="96" spans="1:10" ht="11.25">
      <c r="A96" s="5">
        <v>95</v>
      </c>
      <c r="B96" s="5" t="s">
        <v>947</v>
      </c>
      <c r="C96" s="5" t="s">
        <v>150</v>
      </c>
      <c r="D96" s="5" t="s">
        <v>1282</v>
      </c>
      <c r="E96" s="5" t="s">
        <v>1283</v>
      </c>
      <c r="F96" s="5" t="s">
        <v>1284</v>
      </c>
      <c r="G96" s="5" t="s">
        <v>1045</v>
      </c>
      <c r="H96" s="5" t="s">
        <v>1285</v>
      </c>
      <c r="J96" s="5" t="s">
        <v>2996</v>
      </c>
    </row>
    <row r="97" spans="1:10" ht="11.25">
      <c r="A97" s="5">
        <v>96</v>
      </c>
      <c r="B97" s="5" t="s">
        <v>947</v>
      </c>
      <c r="C97" s="5" t="s">
        <v>150</v>
      </c>
      <c r="D97" s="5" t="s">
        <v>1286</v>
      </c>
      <c r="E97" s="5" t="s">
        <v>1287</v>
      </c>
      <c r="F97" s="5" t="s">
        <v>1288</v>
      </c>
      <c r="G97" s="5" t="s">
        <v>994</v>
      </c>
      <c r="J97" s="5" t="s">
        <v>2996</v>
      </c>
    </row>
    <row r="98" spans="1:10" ht="11.25">
      <c r="A98" s="5">
        <v>97</v>
      </c>
      <c r="B98" s="5" t="s">
        <v>947</v>
      </c>
      <c r="C98" s="5" t="s">
        <v>150</v>
      </c>
      <c r="D98" s="5" t="s">
        <v>1289</v>
      </c>
      <c r="E98" s="5" t="s">
        <v>1290</v>
      </c>
      <c r="F98" s="5" t="s">
        <v>1291</v>
      </c>
      <c r="G98" s="5" t="s">
        <v>1006</v>
      </c>
      <c r="J98" s="5" t="s">
        <v>2996</v>
      </c>
    </row>
    <row r="99" spans="1:10" ht="11.25">
      <c r="A99" s="5">
        <v>98</v>
      </c>
      <c r="B99" s="5" t="s">
        <v>947</v>
      </c>
      <c r="C99" s="5" t="s">
        <v>150</v>
      </c>
      <c r="D99" s="5" t="s">
        <v>1292</v>
      </c>
      <c r="E99" s="5" t="s">
        <v>1293</v>
      </c>
      <c r="F99" s="5" t="s">
        <v>1294</v>
      </c>
      <c r="G99" s="5" t="s">
        <v>1241</v>
      </c>
      <c r="J99" s="5" t="s">
        <v>2996</v>
      </c>
    </row>
    <row r="100" spans="1:10" ht="11.25">
      <c r="A100" s="5">
        <v>99</v>
      </c>
      <c r="B100" s="5" t="s">
        <v>947</v>
      </c>
      <c r="C100" s="5" t="s">
        <v>150</v>
      </c>
      <c r="D100" s="5" t="s">
        <v>1295</v>
      </c>
      <c r="E100" s="5" t="s">
        <v>1296</v>
      </c>
      <c r="F100" s="5" t="s">
        <v>1297</v>
      </c>
      <c r="G100" s="5" t="s">
        <v>1006</v>
      </c>
      <c r="J100" s="5" t="s">
        <v>2996</v>
      </c>
    </row>
    <row r="101" spans="1:10" ht="11.25">
      <c r="A101" s="5">
        <v>100</v>
      </c>
      <c r="B101" s="5" t="s">
        <v>947</v>
      </c>
      <c r="C101" s="5" t="s">
        <v>150</v>
      </c>
      <c r="D101" s="5" t="s">
        <v>1298</v>
      </c>
      <c r="E101" s="5" t="s">
        <v>1299</v>
      </c>
      <c r="F101" s="5" t="s">
        <v>1300</v>
      </c>
      <c r="G101" s="5" t="s">
        <v>1016</v>
      </c>
      <c r="J101" s="5" t="s">
        <v>2996</v>
      </c>
    </row>
    <row r="102" spans="1:10" ht="11.25">
      <c r="A102" s="5">
        <v>101</v>
      </c>
      <c r="B102" s="5" t="s">
        <v>947</v>
      </c>
      <c r="C102" s="5" t="s">
        <v>150</v>
      </c>
      <c r="D102" s="5" t="s">
        <v>1301</v>
      </c>
      <c r="E102" s="5" t="s">
        <v>1302</v>
      </c>
      <c r="F102" s="5" t="s">
        <v>1303</v>
      </c>
      <c r="G102" s="5" t="s">
        <v>1006</v>
      </c>
      <c r="J102" s="5" t="s">
        <v>2996</v>
      </c>
    </row>
    <row r="103" spans="1:10" ht="11.25">
      <c r="A103" s="5">
        <v>102</v>
      </c>
      <c r="B103" s="5" t="s">
        <v>947</v>
      </c>
      <c r="C103" s="5" t="s">
        <v>150</v>
      </c>
      <c r="D103" s="5" t="s">
        <v>1304</v>
      </c>
      <c r="E103" s="5" t="s">
        <v>1305</v>
      </c>
      <c r="F103" s="5" t="s">
        <v>1306</v>
      </c>
      <c r="G103" s="5" t="s">
        <v>1307</v>
      </c>
      <c r="H103" s="5" t="s">
        <v>1308</v>
      </c>
      <c r="J103" s="5" t="s">
        <v>2996</v>
      </c>
    </row>
    <row r="104" spans="1:10" ht="11.25">
      <c r="A104" s="5">
        <v>103</v>
      </c>
      <c r="B104" s="5" t="s">
        <v>947</v>
      </c>
      <c r="C104" s="5" t="s">
        <v>150</v>
      </c>
      <c r="D104" s="5" t="s">
        <v>1309</v>
      </c>
      <c r="E104" s="5" t="s">
        <v>1310</v>
      </c>
      <c r="F104" s="5" t="s">
        <v>1311</v>
      </c>
      <c r="G104" s="5" t="s">
        <v>1006</v>
      </c>
      <c r="J104" s="5" t="s">
        <v>2996</v>
      </c>
    </row>
    <row r="105" spans="1:10" ht="11.25">
      <c r="A105" s="5">
        <v>104</v>
      </c>
      <c r="B105" s="5" t="s">
        <v>947</v>
      </c>
      <c r="C105" s="5" t="s">
        <v>150</v>
      </c>
      <c r="D105" s="5" t="s">
        <v>1312</v>
      </c>
      <c r="E105" s="5" t="s">
        <v>1313</v>
      </c>
      <c r="F105" s="5" t="s">
        <v>1314</v>
      </c>
      <c r="G105" s="5" t="s">
        <v>1315</v>
      </c>
      <c r="J105" s="5" t="s">
        <v>2996</v>
      </c>
    </row>
    <row r="106" spans="1:10" ht="11.25">
      <c r="A106" s="5">
        <v>105</v>
      </c>
      <c r="B106" s="5" t="s">
        <v>947</v>
      </c>
      <c r="C106" s="5" t="s">
        <v>150</v>
      </c>
      <c r="D106" s="5" t="s">
        <v>1316</v>
      </c>
      <c r="E106" s="5" t="s">
        <v>1317</v>
      </c>
      <c r="F106" s="5" t="s">
        <v>1314</v>
      </c>
      <c r="G106" s="5" t="s">
        <v>1016</v>
      </c>
      <c r="H106" s="5" t="s">
        <v>1163</v>
      </c>
      <c r="J106" s="5" t="s">
        <v>2996</v>
      </c>
    </row>
    <row r="107" spans="1:10" ht="11.25">
      <c r="A107" s="5">
        <v>106</v>
      </c>
      <c r="B107" s="5" t="s">
        <v>947</v>
      </c>
      <c r="C107" s="5" t="s">
        <v>150</v>
      </c>
      <c r="D107" s="5" t="s">
        <v>1318</v>
      </c>
      <c r="E107" s="5" t="s">
        <v>1319</v>
      </c>
      <c r="F107" s="5" t="s">
        <v>1320</v>
      </c>
      <c r="G107" s="5" t="s">
        <v>1321</v>
      </c>
      <c r="J107" s="5" t="s">
        <v>2996</v>
      </c>
    </row>
    <row r="108" spans="1:10" ht="11.25">
      <c r="A108" s="5">
        <v>107</v>
      </c>
      <c r="B108" s="5" t="s">
        <v>947</v>
      </c>
      <c r="C108" s="5" t="s">
        <v>150</v>
      </c>
      <c r="D108" s="5" t="s">
        <v>1322</v>
      </c>
      <c r="E108" s="5" t="s">
        <v>1323</v>
      </c>
      <c r="F108" s="5" t="s">
        <v>1324</v>
      </c>
      <c r="G108" s="5" t="s">
        <v>982</v>
      </c>
      <c r="H108" s="5" t="s">
        <v>1325</v>
      </c>
      <c r="J108" s="5" t="s">
        <v>2996</v>
      </c>
    </row>
    <row r="109" spans="1:10" ht="11.25">
      <c r="A109" s="5">
        <v>108</v>
      </c>
      <c r="B109" s="5" t="s">
        <v>947</v>
      </c>
      <c r="C109" s="5" t="s">
        <v>150</v>
      </c>
      <c r="D109" s="5" t="s">
        <v>1326</v>
      </c>
      <c r="E109" s="5" t="s">
        <v>1327</v>
      </c>
      <c r="F109" s="5" t="s">
        <v>1328</v>
      </c>
      <c r="G109" s="5" t="s">
        <v>990</v>
      </c>
      <c r="J109" s="5" t="s">
        <v>2996</v>
      </c>
    </row>
    <row r="110" spans="1:10" ht="11.25">
      <c r="A110" s="5">
        <v>109</v>
      </c>
      <c r="B110" s="5" t="s">
        <v>947</v>
      </c>
      <c r="C110" s="5" t="s">
        <v>150</v>
      </c>
      <c r="D110" s="5" t="s">
        <v>1329</v>
      </c>
      <c r="E110" s="5" t="s">
        <v>1330</v>
      </c>
      <c r="F110" s="5" t="s">
        <v>1331</v>
      </c>
      <c r="G110" s="5" t="s">
        <v>994</v>
      </c>
      <c r="J110" s="5" t="s">
        <v>2996</v>
      </c>
    </row>
    <row r="111" spans="1:10" ht="11.25">
      <c r="A111" s="5">
        <v>110</v>
      </c>
      <c r="B111" s="5" t="s">
        <v>947</v>
      </c>
      <c r="C111" s="5" t="s">
        <v>150</v>
      </c>
      <c r="D111" s="5" t="s">
        <v>1332</v>
      </c>
      <c r="E111" s="5" t="s">
        <v>1333</v>
      </c>
      <c r="F111" s="5" t="s">
        <v>1334</v>
      </c>
      <c r="G111" s="5" t="s">
        <v>1167</v>
      </c>
      <c r="H111" s="5" t="s">
        <v>1335</v>
      </c>
      <c r="J111" s="5" t="s">
        <v>2996</v>
      </c>
    </row>
    <row r="112" spans="1:10" ht="11.25">
      <c r="A112" s="5">
        <v>111</v>
      </c>
      <c r="B112" s="5" t="s">
        <v>947</v>
      </c>
      <c r="C112" s="5" t="s">
        <v>150</v>
      </c>
      <c r="D112" s="5" t="s">
        <v>1336</v>
      </c>
      <c r="E112" s="5" t="s">
        <v>1337</v>
      </c>
      <c r="F112" s="5" t="s">
        <v>1338</v>
      </c>
      <c r="G112" s="5" t="s">
        <v>1339</v>
      </c>
      <c r="H112" s="5" t="s">
        <v>1340</v>
      </c>
      <c r="J112" s="5" t="s">
        <v>2996</v>
      </c>
    </row>
    <row r="113" spans="1:10" ht="11.25">
      <c r="A113" s="5">
        <v>112</v>
      </c>
      <c r="B113" s="5" t="s">
        <v>947</v>
      </c>
      <c r="C113" s="5" t="s">
        <v>150</v>
      </c>
      <c r="D113" s="5" t="s">
        <v>1341</v>
      </c>
      <c r="E113" s="5" t="s">
        <v>1342</v>
      </c>
      <c r="F113" s="5" t="s">
        <v>1343</v>
      </c>
      <c r="G113" s="5" t="s">
        <v>1045</v>
      </c>
      <c r="H113" s="5" t="s">
        <v>1344</v>
      </c>
      <c r="J113" s="5" t="s">
        <v>2996</v>
      </c>
    </row>
    <row r="114" spans="1:10" ht="11.25">
      <c r="A114" s="5">
        <v>113</v>
      </c>
      <c r="B114" s="5" t="s">
        <v>947</v>
      </c>
      <c r="C114" s="5" t="s">
        <v>150</v>
      </c>
      <c r="D114" s="5" t="s">
        <v>1345</v>
      </c>
      <c r="E114" s="5" t="s">
        <v>1346</v>
      </c>
      <c r="F114" s="5" t="s">
        <v>1347</v>
      </c>
      <c r="G114" s="5" t="s">
        <v>973</v>
      </c>
      <c r="J114" s="5" t="s">
        <v>2996</v>
      </c>
    </row>
    <row r="115" spans="1:10" ht="11.25">
      <c r="A115" s="5">
        <v>114</v>
      </c>
      <c r="B115" s="5" t="s">
        <v>947</v>
      </c>
      <c r="C115" s="5" t="s">
        <v>150</v>
      </c>
      <c r="D115" s="5" t="s">
        <v>1348</v>
      </c>
      <c r="E115" s="5" t="s">
        <v>1349</v>
      </c>
      <c r="F115" s="5" t="s">
        <v>1092</v>
      </c>
      <c r="G115" s="5" t="s">
        <v>1350</v>
      </c>
      <c r="J115" s="5" t="s">
        <v>2996</v>
      </c>
    </row>
    <row r="116" spans="1:10" ht="11.25">
      <c r="A116" s="5">
        <v>115</v>
      </c>
      <c r="B116" s="5" t="s">
        <v>947</v>
      </c>
      <c r="C116" s="5" t="s">
        <v>150</v>
      </c>
      <c r="D116" s="5" t="s">
        <v>1351</v>
      </c>
      <c r="E116" s="5" t="s">
        <v>1352</v>
      </c>
      <c r="F116" s="5" t="s">
        <v>1353</v>
      </c>
      <c r="G116" s="5" t="s">
        <v>982</v>
      </c>
      <c r="J116" s="5" t="s">
        <v>2996</v>
      </c>
    </row>
    <row r="117" spans="1:10" ht="11.25">
      <c r="A117" s="5">
        <v>116</v>
      </c>
      <c r="B117" s="5" t="s">
        <v>947</v>
      </c>
      <c r="C117" s="5" t="s">
        <v>150</v>
      </c>
      <c r="D117" s="5" t="s">
        <v>1354</v>
      </c>
      <c r="E117" s="5" t="s">
        <v>1355</v>
      </c>
      <c r="F117" s="5" t="s">
        <v>1356</v>
      </c>
      <c r="G117" s="5" t="s">
        <v>1167</v>
      </c>
      <c r="J117" s="5" t="s">
        <v>2996</v>
      </c>
    </row>
    <row r="118" spans="1:10" ht="11.25">
      <c r="A118" s="5">
        <v>117</v>
      </c>
      <c r="B118" s="5" t="s">
        <v>947</v>
      </c>
      <c r="C118" s="5" t="s">
        <v>150</v>
      </c>
      <c r="D118" s="5" t="s">
        <v>1357</v>
      </c>
      <c r="E118" s="5" t="s">
        <v>1358</v>
      </c>
      <c r="F118" s="5" t="s">
        <v>1359</v>
      </c>
      <c r="G118" s="5" t="s">
        <v>990</v>
      </c>
      <c r="J118" s="5" t="s">
        <v>2996</v>
      </c>
    </row>
    <row r="119" spans="1:10" ht="11.25">
      <c r="A119" s="5">
        <v>118</v>
      </c>
      <c r="B119" s="5" t="s">
        <v>947</v>
      </c>
      <c r="C119" s="5" t="s">
        <v>150</v>
      </c>
      <c r="D119" s="5" t="s">
        <v>1360</v>
      </c>
      <c r="E119" s="5" t="s">
        <v>1361</v>
      </c>
      <c r="F119" s="5" t="s">
        <v>1220</v>
      </c>
      <c r="G119" s="5" t="s">
        <v>1362</v>
      </c>
      <c r="J119" s="5" t="s">
        <v>2996</v>
      </c>
    </row>
    <row r="120" spans="1:10" ht="11.25">
      <c r="A120" s="5">
        <v>119</v>
      </c>
      <c r="B120" s="5" t="s">
        <v>947</v>
      </c>
      <c r="C120" s="5" t="s">
        <v>150</v>
      </c>
      <c r="D120" s="5" t="s">
        <v>1363</v>
      </c>
      <c r="E120" s="5" t="s">
        <v>1364</v>
      </c>
      <c r="F120" s="5" t="s">
        <v>1365</v>
      </c>
      <c r="G120" s="5" t="s">
        <v>1016</v>
      </c>
      <c r="J120" s="5" t="s">
        <v>2996</v>
      </c>
    </row>
    <row r="121" spans="1:10" ht="11.25">
      <c r="A121" s="5">
        <v>120</v>
      </c>
      <c r="B121" s="5" t="s">
        <v>947</v>
      </c>
      <c r="C121" s="5" t="s">
        <v>150</v>
      </c>
      <c r="D121" s="5" t="s">
        <v>1366</v>
      </c>
      <c r="E121" s="5" t="s">
        <v>1367</v>
      </c>
      <c r="F121" s="5" t="s">
        <v>1368</v>
      </c>
      <c r="G121" s="5" t="s">
        <v>1369</v>
      </c>
      <c r="J121" s="5" t="s">
        <v>2996</v>
      </c>
    </row>
    <row r="122" spans="1:10" ht="11.25">
      <c r="A122" s="5">
        <v>121</v>
      </c>
      <c r="B122" s="5" t="s">
        <v>947</v>
      </c>
      <c r="C122" s="5" t="s">
        <v>150</v>
      </c>
      <c r="D122" s="5" t="s">
        <v>1370</v>
      </c>
      <c r="E122" s="5" t="s">
        <v>1371</v>
      </c>
      <c r="F122" s="5" t="s">
        <v>1372</v>
      </c>
      <c r="G122" s="5" t="s">
        <v>1060</v>
      </c>
      <c r="J122" s="5" t="s">
        <v>2996</v>
      </c>
    </row>
    <row r="123" spans="1:10" ht="11.25">
      <c r="A123" s="5">
        <v>122</v>
      </c>
      <c r="B123" s="5" t="s">
        <v>947</v>
      </c>
      <c r="C123" s="5" t="s">
        <v>150</v>
      </c>
      <c r="D123" s="5" t="s">
        <v>1373</v>
      </c>
      <c r="E123" s="5" t="s">
        <v>1374</v>
      </c>
      <c r="F123" s="5" t="s">
        <v>1375</v>
      </c>
      <c r="G123" s="5" t="s">
        <v>1369</v>
      </c>
      <c r="J123" s="5" t="s">
        <v>2996</v>
      </c>
    </row>
    <row r="124" spans="1:10" ht="11.25">
      <c r="A124" s="5">
        <v>123</v>
      </c>
      <c r="B124" s="5" t="s">
        <v>947</v>
      </c>
      <c r="C124" s="5" t="s">
        <v>150</v>
      </c>
      <c r="D124" s="5" t="s">
        <v>1376</v>
      </c>
      <c r="E124" s="5" t="s">
        <v>1377</v>
      </c>
      <c r="F124" s="5" t="s">
        <v>1378</v>
      </c>
      <c r="G124" s="5" t="s">
        <v>1263</v>
      </c>
      <c r="J124" s="5" t="s">
        <v>2996</v>
      </c>
    </row>
    <row r="125" spans="1:10" ht="11.25">
      <c r="A125" s="5">
        <v>124</v>
      </c>
      <c r="B125" s="5" t="s">
        <v>947</v>
      </c>
      <c r="C125" s="5" t="s">
        <v>150</v>
      </c>
      <c r="D125" s="5" t="s">
        <v>1379</v>
      </c>
      <c r="E125" s="5" t="s">
        <v>1380</v>
      </c>
      <c r="F125" s="5" t="s">
        <v>1381</v>
      </c>
      <c r="G125" s="5" t="s">
        <v>1068</v>
      </c>
      <c r="J125" s="5" t="s">
        <v>2996</v>
      </c>
    </row>
    <row r="126" spans="1:10" ht="11.25">
      <c r="A126" s="5">
        <v>125</v>
      </c>
      <c r="B126" s="5" t="s">
        <v>947</v>
      </c>
      <c r="C126" s="5" t="s">
        <v>150</v>
      </c>
      <c r="D126" s="5" t="s">
        <v>1382</v>
      </c>
      <c r="E126" s="5" t="s">
        <v>1383</v>
      </c>
      <c r="F126" s="5" t="s">
        <v>1384</v>
      </c>
      <c r="G126" s="5" t="s">
        <v>994</v>
      </c>
      <c r="H126" s="5" t="s">
        <v>1385</v>
      </c>
      <c r="J126" s="5" t="s">
        <v>2996</v>
      </c>
    </row>
    <row r="127" spans="1:10" ht="11.25">
      <c r="A127" s="5">
        <v>126</v>
      </c>
      <c r="B127" s="5" t="s">
        <v>947</v>
      </c>
      <c r="C127" s="5" t="s">
        <v>150</v>
      </c>
      <c r="D127" s="5" t="s">
        <v>1386</v>
      </c>
      <c r="E127" s="5" t="s">
        <v>1387</v>
      </c>
      <c r="F127" s="5" t="s">
        <v>1388</v>
      </c>
      <c r="G127" s="5" t="s">
        <v>973</v>
      </c>
      <c r="J127" s="5" t="s">
        <v>2996</v>
      </c>
    </row>
    <row r="128" spans="1:10" ht="11.25">
      <c r="A128" s="5">
        <v>127</v>
      </c>
      <c r="B128" s="5" t="s">
        <v>947</v>
      </c>
      <c r="C128" s="5" t="s">
        <v>150</v>
      </c>
      <c r="D128" s="5" t="s">
        <v>1389</v>
      </c>
      <c r="E128" s="5" t="s">
        <v>1390</v>
      </c>
      <c r="F128" s="5" t="s">
        <v>1391</v>
      </c>
      <c r="G128" s="5" t="s">
        <v>1392</v>
      </c>
      <c r="J128" s="5" t="s">
        <v>2996</v>
      </c>
    </row>
    <row r="129" spans="1:10" ht="11.25">
      <c r="A129" s="5">
        <v>128</v>
      </c>
      <c r="B129" s="5" t="s">
        <v>947</v>
      </c>
      <c r="C129" s="5" t="s">
        <v>150</v>
      </c>
      <c r="D129" s="5" t="s">
        <v>1393</v>
      </c>
      <c r="E129" s="5" t="s">
        <v>1394</v>
      </c>
      <c r="F129" s="5" t="s">
        <v>1395</v>
      </c>
      <c r="G129" s="5" t="s">
        <v>973</v>
      </c>
      <c r="J129" s="5" t="s">
        <v>2996</v>
      </c>
    </row>
    <row r="130" spans="1:10" ht="11.25">
      <c r="A130" s="5">
        <v>129</v>
      </c>
      <c r="B130" s="5" t="s">
        <v>947</v>
      </c>
      <c r="C130" s="5" t="s">
        <v>150</v>
      </c>
      <c r="D130" s="5" t="s">
        <v>1396</v>
      </c>
      <c r="E130" s="5" t="s">
        <v>1397</v>
      </c>
      <c r="F130" s="5" t="s">
        <v>1398</v>
      </c>
      <c r="G130" s="5" t="s">
        <v>1025</v>
      </c>
      <c r="J130" s="5" t="s">
        <v>2996</v>
      </c>
    </row>
    <row r="131" spans="1:10" ht="11.25">
      <c r="A131" s="5">
        <v>130</v>
      </c>
      <c r="B131" s="5" t="s">
        <v>947</v>
      </c>
      <c r="C131" s="5" t="s">
        <v>150</v>
      </c>
      <c r="D131" s="5" t="s">
        <v>1399</v>
      </c>
      <c r="E131" s="5" t="s">
        <v>1400</v>
      </c>
      <c r="F131" s="5" t="s">
        <v>1401</v>
      </c>
      <c r="G131" s="5" t="s">
        <v>1402</v>
      </c>
      <c r="J131" s="5" t="s">
        <v>2996</v>
      </c>
    </row>
    <row r="132" spans="1:10" ht="11.25">
      <c r="A132" s="5">
        <v>131</v>
      </c>
      <c r="B132" s="5" t="s">
        <v>947</v>
      </c>
      <c r="C132" s="5" t="s">
        <v>150</v>
      </c>
      <c r="D132" s="5" t="s">
        <v>1403</v>
      </c>
      <c r="E132" s="5" t="s">
        <v>1404</v>
      </c>
      <c r="F132" s="5" t="s">
        <v>1405</v>
      </c>
      <c r="G132" s="5" t="s">
        <v>1020</v>
      </c>
      <c r="J132" s="5" t="s">
        <v>2996</v>
      </c>
    </row>
    <row r="133" spans="1:10" ht="11.25">
      <c r="A133" s="5">
        <v>132</v>
      </c>
      <c r="B133" s="5" t="s">
        <v>947</v>
      </c>
      <c r="C133" s="5" t="s">
        <v>150</v>
      </c>
      <c r="D133" s="5" t="s">
        <v>1406</v>
      </c>
      <c r="E133" s="5" t="s">
        <v>1407</v>
      </c>
      <c r="F133" s="5" t="s">
        <v>1408</v>
      </c>
      <c r="G133" s="5" t="s">
        <v>1409</v>
      </c>
      <c r="J133" s="5" t="s">
        <v>2996</v>
      </c>
    </row>
    <row r="134" spans="1:10" ht="11.25">
      <c r="A134" s="5">
        <v>133</v>
      </c>
      <c r="B134" s="5" t="s">
        <v>947</v>
      </c>
      <c r="C134" s="5" t="s">
        <v>150</v>
      </c>
      <c r="D134" s="5" t="s">
        <v>1410</v>
      </c>
      <c r="E134" s="5" t="s">
        <v>1411</v>
      </c>
      <c r="F134" s="5" t="s">
        <v>1412</v>
      </c>
      <c r="G134" s="5" t="s">
        <v>1413</v>
      </c>
      <c r="H134" s="5" t="s">
        <v>1414</v>
      </c>
      <c r="J134" s="5" t="s">
        <v>2996</v>
      </c>
    </row>
    <row r="135" spans="1:10" ht="11.25">
      <c r="A135" s="5">
        <v>134</v>
      </c>
      <c r="B135" s="5" t="s">
        <v>947</v>
      </c>
      <c r="C135" s="5" t="s">
        <v>150</v>
      </c>
      <c r="D135" s="5" t="s">
        <v>1415</v>
      </c>
      <c r="E135" s="5" t="s">
        <v>1416</v>
      </c>
      <c r="F135" s="5" t="s">
        <v>1417</v>
      </c>
      <c r="G135" s="5" t="s">
        <v>990</v>
      </c>
      <c r="J135" s="5" t="s">
        <v>2996</v>
      </c>
    </row>
    <row r="136" spans="1:10" ht="11.25">
      <c r="A136" s="5">
        <v>135</v>
      </c>
      <c r="B136" s="5" t="s">
        <v>947</v>
      </c>
      <c r="C136" s="5" t="s">
        <v>150</v>
      </c>
      <c r="D136" s="5" t="s">
        <v>1418</v>
      </c>
      <c r="E136" s="5" t="s">
        <v>1419</v>
      </c>
      <c r="F136" s="5" t="s">
        <v>1420</v>
      </c>
      <c r="G136" s="5" t="s">
        <v>1392</v>
      </c>
      <c r="J136" s="5" t="s">
        <v>2996</v>
      </c>
    </row>
    <row r="137" spans="1:10" ht="11.25">
      <c r="A137" s="5">
        <v>136</v>
      </c>
      <c r="B137" s="5" t="s">
        <v>947</v>
      </c>
      <c r="C137" s="5" t="s">
        <v>150</v>
      </c>
      <c r="D137" s="5" t="s">
        <v>1421</v>
      </c>
      <c r="E137" s="5" t="s">
        <v>1422</v>
      </c>
      <c r="F137" s="5" t="s">
        <v>1423</v>
      </c>
      <c r="G137" s="5" t="s">
        <v>1016</v>
      </c>
      <c r="J137" s="5" t="s">
        <v>2996</v>
      </c>
    </row>
    <row r="138" spans="1:10" ht="11.25">
      <c r="A138" s="5">
        <v>137</v>
      </c>
      <c r="B138" s="5" t="s">
        <v>947</v>
      </c>
      <c r="C138" s="5" t="s">
        <v>150</v>
      </c>
      <c r="D138" s="5" t="s">
        <v>1424</v>
      </c>
      <c r="E138" s="5" t="s">
        <v>1425</v>
      </c>
      <c r="F138" s="5" t="s">
        <v>1426</v>
      </c>
      <c r="G138" s="5" t="s">
        <v>1060</v>
      </c>
      <c r="J138" s="5" t="s">
        <v>2996</v>
      </c>
    </row>
    <row r="139" spans="1:10" ht="11.25">
      <c r="A139" s="5">
        <v>138</v>
      </c>
      <c r="B139" s="5" t="s">
        <v>947</v>
      </c>
      <c r="C139" s="5" t="s">
        <v>150</v>
      </c>
      <c r="D139" s="5" t="s">
        <v>1427</v>
      </c>
      <c r="E139" s="5" t="s">
        <v>1428</v>
      </c>
      <c r="F139" s="5" t="s">
        <v>1429</v>
      </c>
      <c r="G139" s="5" t="s">
        <v>1430</v>
      </c>
      <c r="J139" s="5" t="s">
        <v>2996</v>
      </c>
    </row>
    <row r="140" spans="1:10" ht="11.25">
      <c r="A140" s="5">
        <v>139</v>
      </c>
      <c r="B140" s="5" t="s">
        <v>947</v>
      </c>
      <c r="C140" s="5" t="s">
        <v>150</v>
      </c>
      <c r="D140" s="5" t="s">
        <v>1431</v>
      </c>
      <c r="E140" s="5" t="s">
        <v>1432</v>
      </c>
      <c r="F140" s="5" t="s">
        <v>1433</v>
      </c>
      <c r="G140" s="5" t="s">
        <v>990</v>
      </c>
      <c r="J140" s="5" t="s">
        <v>2996</v>
      </c>
    </row>
    <row r="141" spans="1:10" ht="11.25">
      <c r="A141" s="5">
        <v>140</v>
      </c>
      <c r="B141" s="5" t="s">
        <v>947</v>
      </c>
      <c r="C141" s="5" t="s">
        <v>150</v>
      </c>
      <c r="D141" s="5" t="s">
        <v>1434</v>
      </c>
      <c r="E141" s="5" t="s">
        <v>1435</v>
      </c>
      <c r="F141" s="5" t="s">
        <v>1436</v>
      </c>
      <c r="G141" s="5" t="s">
        <v>1006</v>
      </c>
      <c r="H141" s="5" t="s">
        <v>1437</v>
      </c>
      <c r="J141" s="5" t="s">
        <v>2996</v>
      </c>
    </row>
    <row r="142" spans="1:10" ht="11.25">
      <c r="A142" s="5">
        <v>141</v>
      </c>
      <c r="B142" s="5" t="s">
        <v>947</v>
      </c>
      <c r="C142" s="5" t="s">
        <v>150</v>
      </c>
      <c r="D142" s="5" t="s">
        <v>1438</v>
      </c>
      <c r="E142" s="5" t="s">
        <v>1439</v>
      </c>
      <c r="F142" s="5" t="s">
        <v>1440</v>
      </c>
      <c r="G142" s="5" t="s">
        <v>1441</v>
      </c>
      <c r="H142" s="5" t="s">
        <v>1442</v>
      </c>
      <c r="J142" s="5" t="s">
        <v>2996</v>
      </c>
    </row>
    <row r="143" spans="1:10" ht="11.25">
      <c r="A143" s="5">
        <v>142</v>
      </c>
      <c r="B143" s="5" t="s">
        <v>947</v>
      </c>
      <c r="C143" s="5" t="s">
        <v>150</v>
      </c>
      <c r="D143" s="5" t="s">
        <v>1443</v>
      </c>
      <c r="E143" s="5" t="s">
        <v>1444</v>
      </c>
      <c r="F143" s="5" t="s">
        <v>1445</v>
      </c>
      <c r="G143" s="5" t="s">
        <v>1446</v>
      </c>
      <c r="J143" s="5" t="s">
        <v>2996</v>
      </c>
    </row>
    <row r="144" spans="1:10" ht="11.25">
      <c r="A144" s="5">
        <v>143</v>
      </c>
      <c r="B144" s="5" t="s">
        <v>947</v>
      </c>
      <c r="C144" s="5" t="s">
        <v>150</v>
      </c>
      <c r="D144" s="5" t="s">
        <v>1447</v>
      </c>
      <c r="E144" s="5" t="s">
        <v>1448</v>
      </c>
      <c r="F144" s="5" t="s">
        <v>1449</v>
      </c>
      <c r="G144" s="5" t="s">
        <v>990</v>
      </c>
      <c r="H144" s="5" t="s">
        <v>1450</v>
      </c>
      <c r="J144" s="5" t="s">
        <v>2996</v>
      </c>
    </row>
    <row r="145" spans="1:10" ht="11.25">
      <c r="A145" s="5">
        <v>144</v>
      </c>
      <c r="B145" s="5" t="s">
        <v>947</v>
      </c>
      <c r="C145" s="5" t="s">
        <v>150</v>
      </c>
      <c r="D145" s="5" t="s">
        <v>1451</v>
      </c>
      <c r="E145" s="5" t="s">
        <v>1452</v>
      </c>
      <c r="F145" s="5" t="s">
        <v>1453</v>
      </c>
      <c r="G145" s="5" t="s">
        <v>1454</v>
      </c>
      <c r="J145" s="5" t="s">
        <v>2996</v>
      </c>
    </row>
    <row r="146" spans="1:10" ht="11.25">
      <c r="A146" s="5">
        <v>145</v>
      </c>
      <c r="B146" s="5" t="s">
        <v>947</v>
      </c>
      <c r="C146" s="5" t="s">
        <v>150</v>
      </c>
      <c r="D146" s="5" t="s">
        <v>1455</v>
      </c>
      <c r="E146" s="5" t="s">
        <v>1456</v>
      </c>
      <c r="F146" s="5" t="s">
        <v>1457</v>
      </c>
      <c r="G146" s="5" t="s">
        <v>1167</v>
      </c>
      <c r="J146" s="5" t="s">
        <v>2996</v>
      </c>
    </row>
    <row r="147" spans="1:10" ht="11.25">
      <c r="A147" s="5">
        <v>146</v>
      </c>
      <c r="B147" s="5" t="s">
        <v>947</v>
      </c>
      <c r="C147" s="5" t="s">
        <v>150</v>
      </c>
      <c r="D147" s="5" t="s">
        <v>1458</v>
      </c>
      <c r="E147" s="5" t="s">
        <v>1459</v>
      </c>
      <c r="F147" s="5" t="s">
        <v>1460</v>
      </c>
      <c r="G147" s="5" t="s">
        <v>1060</v>
      </c>
      <c r="H147" s="5" t="s">
        <v>1461</v>
      </c>
      <c r="J147" s="5" t="s">
        <v>2996</v>
      </c>
    </row>
    <row r="148" spans="1:10" ht="11.25">
      <c r="A148" s="5">
        <v>147</v>
      </c>
      <c r="B148" s="5" t="s">
        <v>947</v>
      </c>
      <c r="C148" s="5" t="s">
        <v>150</v>
      </c>
      <c r="D148" s="5" t="s">
        <v>1462</v>
      </c>
      <c r="E148" s="5" t="s">
        <v>1463</v>
      </c>
      <c r="F148" s="5" t="s">
        <v>1464</v>
      </c>
      <c r="G148" s="5" t="s">
        <v>1465</v>
      </c>
      <c r="J148" s="5" t="s">
        <v>2996</v>
      </c>
    </row>
    <row r="149" spans="1:10" ht="11.25">
      <c r="A149" s="5">
        <v>148</v>
      </c>
      <c r="B149" s="5" t="s">
        <v>947</v>
      </c>
      <c r="C149" s="5" t="s">
        <v>150</v>
      </c>
      <c r="D149" s="5" t="s">
        <v>1466</v>
      </c>
      <c r="E149" s="5" t="s">
        <v>1467</v>
      </c>
      <c r="F149" s="5" t="s">
        <v>1468</v>
      </c>
      <c r="G149" s="5" t="s">
        <v>1469</v>
      </c>
      <c r="J149" s="5" t="s">
        <v>2996</v>
      </c>
    </row>
    <row r="150" spans="1:10" ht="11.25">
      <c r="A150" s="5">
        <v>149</v>
      </c>
      <c r="B150" s="5" t="s">
        <v>947</v>
      </c>
      <c r="C150" s="5" t="s">
        <v>150</v>
      </c>
      <c r="D150" s="5" t="s">
        <v>1470</v>
      </c>
      <c r="E150" s="5" t="s">
        <v>1471</v>
      </c>
      <c r="F150" s="5" t="s">
        <v>1472</v>
      </c>
      <c r="G150" s="5" t="s">
        <v>1469</v>
      </c>
      <c r="J150" s="5" t="s">
        <v>2996</v>
      </c>
    </row>
    <row r="151" spans="1:10" ht="11.25">
      <c r="A151" s="5">
        <v>150</v>
      </c>
      <c r="B151" s="5" t="s">
        <v>947</v>
      </c>
      <c r="C151" s="5" t="s">
        <v>150</v>
      </c>
      <c r="D151" s="5" t="s">
        <v>1473</v>
      </c>
      <c r="E151" s="5" t="s">
        <v>1474</v>
      </c>
      <c r="F151" s="5" t="s">
        <v>1475</v>
      </c>
      <c r="G151" s="5" t="s">
        <v>1469</v>
      </c>
      <c r="J151" s="5" t="s">
        <v>2996</v>
      </c>
    </row>
    <row r="152" spans="1:10" ht="11.25">
      <c r="A152" s="5">
        <v>151</v>
      </c>
      <c r="B152" s="5" t="s">
        <v>947</v>
      </c>
      <c r="C152" s="5" t="s">
        <v>150</v>
      </c>
      <c r="D152" s="5" t="s">
        <v>1476</v>
      </c>
      <c r="E152" s="5" t="s">
        <v>1477</v>
      </c>
      <c r="F152" s="5" t="s">
        <v>1478</v>
      </c>
      <c r="G152" s="5" t="s">
        <v>1469</v>
      </c>
      <c r="J152" s="5" t="s">
        <v>2996</v>
      </c>
    </row>
    <row r="153" spans="1:10" ht="11.25">
      <c r="A153" s="5">
        <v>152</v>
      </c>
      <c r="B153" s="5" t="s">
        <v>947</v>
      </c>
      <c r="C153" s="5" t="s">
        <v>150</v>
      </c>
      <c r="D153" s="5" t="s">
        <v>1479</v>
      </c>
      <c r="E153" s="5" t="s">
        <v>1480</v>
      </c>
      <c r="F153" s="5" t="s">
        <v>1481</v>
      </c>
      <c r="G153" s="5" t="s">
        <v>1469</v>
      </c>
      <c r="J153" s="5" t="s">
        <v>2996</v>
      </c>
    </row>
    <row r="154" spans="1:10" ht="11.25">
      <c r="A154" s="5">
        <v>153</v>
      </c>
      <c r="B154" s="5" t="s">
        <v>947</v>
      </c>
      <c r="C154" s="5" t="s">
        <v>150</v>
      </c>
      <c r="D154" s="5" t="s">
        <v>1482</v>
      </c>
      <c r="E154" s="5" t="s">
        <v>1483</v>
      </c>
      <c r="F154" s="5" t="s">
        <v>1484</v>
      </c>
      <c r="G154" s="5" t="s">
        <v>1469</v>
      </c>
      <c r="J154" s="5" t="s">
        <v>2996</v>
      </c>
    </row>
    <row r="155" spans="1:10" ht="11.25">
      <c r="A155" s="5">
        <v>154</v>
      </c>
      <c r="B155" s="5" t="s">
        <v>947</v>
      </c>
      <c r="C155" s="5" t="s">
        <v>150</v>
      </c>
      <c r="D155" s="5" t="s">
        <v>1485</v>
      </c>
      <c r="E155" s="5" t="s">
        <v>1486</v>
      </c>
      <c r="F155" s="5" t="s">
        <v>1487</v>
      </c>
      <c r="G155" s="5" t="s">
        <v>1469</v>
      </c>
      <c r="J155" s="5" t="s">
        <v>2996</v>
      </c>
    </row>
    <row r="156" spans="1:10" ht="11.25">
      <c r="A156" s="5">
        <v>155</v>
      </c>
      <c r="B156" s="5" t="s">
        <v>947</v>
      </c>
      <c r="C156" s="5" t="s">
        <v>150</v>
      </c>
      <c r="D156" s="5" t="s">
        <v>1488</v>
      </c>
      <c r="E156" s="5" t="s">
        <v>1489</v>
      </c>
      <c r="F156" s="5" t="s">
        <v>1490</v>
      </c>
      <c r="G156" s="5" t="s">
        <v>1469</v>
      </c>
      <c r="J156" s="5" t="s">
        <v>2996</v>
      </c>
    </row>
    <row r="157" spans="1:10" ht="11.25">
      <c r="A157" s="5">
        <v>156</v>
      </c>
      <c r="B157" s="5" t="s">
        <v>947</v>
      </c>
      <c r="C157" s="5" t="s">
        <v>150</v>
      </c>
      <c r="D157" s="5" t="s">
        <v>1491</v>
      </c>
      <c r="E157" s="5" t="s">
        <v>1492</v>
      </c>
      <c r="F157" s="5" t="s">
        <v>1493</v>
      </c>
      <c r="G157" s="5" t="s">
        <v>1469</v>
      </c>
      <c r="J157" s="5" t="s">
        <v>2996</v>
      </c>
    </row>
    <row r="158" spans="1:10" ht="11.25">
      <c r="A158" s="5">
        <v>157</v>
      </c>
      <c r="B158" s="5" t="s">
        <v>947</v>
      </c>
      <c r="C158" s="5" t="s">
        <v>150</v>
      </c>
      <c r="D158" s="5" t="s">
        <v>1494</v>
      </c>
      <c r="E158" s="5" t="s">
        <v>1495</v>
      </c>
      <c r="F158" s="5" t="s">
        <v>1496</v>
      </c>
      <c r="G158" s="5" t="s">
        <v>1469</v>
      </c>
      <c r="H158" s="5" t="s">
        <v>1497</v>
      </c>
      <c r="J158" s="5" t="s">
        <v>2996</v>
      </c>
    </row>
    <row r="159" spans="1:10" ht="11.25">
      <c r="A159" s="5">
        <v>158</v>
      </c>
      <c r="B159" s="5" t="s">
        <v>947</v>
      </c>
      <c r="C159" s="5" t="s">
        <v>150</v>
      </c>
      <c r="D159" s="5" t="s">
        <v>1498</v>
      </c>
      <c r="E159" s="5" t="s">
        <v>1499</v>
      </c>
      <c r="F159" s="5" t="s">
        <v>1500</v>
      </c>
      <c r="G159" s="5" t="s">
        <v>1469</v>
      </c>
      <c r="H159" s="5" t="s">
        <v>1501</v>
      </c>
      <c r="J159" s="5" t="s">
        <v>2996</v>
      </c>
    </row>
    <row r="160" spans="1:10" ht="11.25">
      <c r="A160" s="5">
        <v>159</v>
      </c>
      <c r="B160" s="5" t="s">
        <v>947</v>
      </c>
      <c r="C160" s="5" t="s">
        <v>150</v>
      </c>
      <c r="D160" s="5" t="s">
        <v>1502</v>
      </c>
      <c r="E160" s="5" t="s">
        <v>1503</v>
      </c>
      <c r="F160" s="5" t="s">
        <v>1504</v>
      </c>
      <c r="G160" s="5" t="s">
        <v>1469</v>
      </c>
      <c r="J160" s="5" t="s">
        <v>2996</v>
      </c>
    </row>
    <row r="161" spans="1:10" ht="11.25">
      <c r="A161" s="5">
        <v>160</v>
      </c>
      <c r="B161" s="5" t="s">
        <v>947</v>
      </c>
      <c r="C161" s="5" t="s">
        <v>150</v>
      </c>
      <c r="D161" s="5" t="s">
        <v>1505</v>
      </c>
      <c r="E161" s="5" t="s">
        <v>1506</v>
      </c>
      <c r="F161" s="5" t="s">
        <v>1507</v>
      </c>
      <c r="G161" s="5" t="s">
        <v>1469</v>
      </c>
      <c r="J161" s="5" t="s">
        <v>2996</v>
      </c>
    </row>
    <row r="162" spans="1:10" ht="11.25">
      <c r="A162" s="5">
        <v>161</v>
      </c>
      <c r="B162" s="5" t="s">
        <v>947</v>
      </c>
      <c r="C162" s="5" t="s">
        <v>150</v>
      </c>
      <c r="D162" s="5" t="s">
        <v>1508</v>
      </c>
      <c r="E162" s="5" t="s">
        <v>1509</v>
      </c>
      <c r="F162" s="5" t="s">
        <v>1510</v>
      </c>
      <c r="G162" s="5" t="s">
        <v>1469</v>
      </c>
      <c r="J162" s="5" t="s">
        <v>2996</v>
      </c>
    </row>
    <row r="163" spans="1:10" ht="11.25">
      <c r="A163" s="5">
        <v>162</v>
      </c>
      <c r="B163" s="5" t="s">
        <v>947</v>
      </c>
      <c r="C163" s="5" t="s">
        <v>150</v>
      </c>
      <c r="D163" s="5" t="s">
        <v>1511</v>
      </c>
      <c r="E163" s="5" t="s">
        <v>1512</v>
      </c>
      <c r="F163" s="5" t="s">
        <v>1513</v>
      </c>
      <c r="G163" s="5" t="s">
        <v>1469</v>
      </c>
      <c r="J163" s="5" t="s">
        <v>2996</v>
      </c>
    </row>
    <row r="164" spans="1:10" ht="11.25">
      <c r="A164" s="5">
        <v>163</v>
      </c>
      <c r="B164" s="5" t="s">
        <v>947</v>
      </c>
      <c r="C164" s="5" t="s">
        <v>150</v>
      </c>
      <c r="D164" s="5" t="s">
        <v>1514</v>
      </c>
      <c r="E164" s="5" t="s">
        <v>1515</v>
      </c>
      <c r="F164" s="5" t="s">
        <v>1516</v>
      </c>
      <c r="G164" s="5" t="s">
        <v>1517</v>
      </c>
      <c r="J164" s="5" t="s">
        <v>2996</v>
      </c>
    </row>
    <row r="165" spans="1:10" ht="11.25">
      <c r="A165" s="5">
        <v>164</v>
      </c>
      <c r="B165" s="5" t="s">
        <v>947</v>
      </c>
      <c r="C165" s="5" t="s">
        <v>150</v>
      </c>
      <c r="D165" s="5" t="s">
        <v>1518</v>
      </c>
      <c r="E165" s="5" t="s">
        <v>1519</v>
      </c>
      <c r="F165" s="5" t="s">
        <v>1520</v>
      </c>
      <c r="G165" s="5" t="s">
        <v>1077</v>
      </c>
      <c r="J165" s="5" t="s">
        <v>2996</v>
      </c>
    </row>
    <row r="166" spans="1:10" ht="11.25">
      <c r="A166" s="5">
        <v>165</v>
      </c>
      <c r="B166" s="5" t="s">
        <v>947</v>
      </c>
      <c r="C166" s="5" t="s">
        <v>150</v>
      </c>
      <c r="D166" s="5" t="s">
        <v>1521</v>
      </c>
      <c r="E166" s="5" t="s">
        <v>1522</v>
      </c>
      <c r="F166" s="5" t="s">
        <v>1523</v>
      </c>
      <c r="G166" s="5" t="s">
        <v>1524</v>
      </c>
      <c r="J166" s="5" t="s">
        <v>2996</v>
      </c>
    </row>
    <row r="167" spans="1:10" ht="11.25">
      <c r="A167" s="5">
        <v>166</v>
      </c>
      <c r="B167" s="5" t="s">
        <v>947</v>
      </c>
      <c r="C167" s="5" t="s">
        <v>150</v>
      </c>
      <c r="D167" s="5" t="s">
        <v>1525</v>
      </c>
      <c r="E167" s="5" t="s">
        <v>1526</v>
      </c>
      <c r="F167" s="5" t="s">
        <v>1527</v>
      </c>
      <c r="G167" s="5" t="s">
        <v>1369</v>
      </c>
      <c r="J167" s="5" t="s">
        <v>2996</v>
      </c>
    </row>
    <row r="168" spans="1:10" ht="11.25">
      <c r="A168" s="5">
        <v>167</v>
      </c>
      <c r="B168" s="5" t="s">
        <v>947</v>
      </c>
      <c r="C168" s="5" t="s">
        <v>150</v>
      </c>
      <c r="D168" s="5" t="s">
        <v>1528</v>
      </c>
      <c r="E168" s="5" t="s">
        <v>1529</v>
      </c>
      <c r="F168" s="5" t="s">
        <v>1530</v>
      </c>
      <c r="G168" s="5" t="s">
        <v>1263</v>
      </c>
      <c r="J168" s="5" t="s">
        <v>2996</v>
      </c>
    </row>
    <row r="169" spans="1:10" ht="11.25">
      <c r="A169" s="5">
        <v>168</v>
      </c>
      <c r="B169" s="5" t="s">
        <v>947</v>
      </c>
      <c r="C169" s="5" t="s">
        <v>150</v>
      </c>
      <c r="D169" s="5" t="s">
        <v>1531</v>
      </c>
      <c r="E169" s="5" t="s">
        <v>1532</v>
      </c>
      <c r="F169" s="5" t="s">
        <v>1533</v>
      </c>
      <c r="G169" s="5" t="s">
        <v>982</v>
      </c>
      <c r="J169" s="5" t="s">
        <v>2996</v>
      </c>
    </row>
    <row r="170" spans="1:10" ht="11.25">
      <c r="A170" s="5">
        <v>169</v>
      </c>
      <c r="B170" s="5" t="s">
        <v>947</v>
      </c>
      <c r="C170" s="5" t="s">
        <v>150</v>
      </c>
      <c r="D170" s="5" t="s">
        <v>1534</v>
      </c>
      <c r="E170" s="5" t="s">
        <v>1535</v>
      </c>
      <c r="F170" s="5" t="s">
        <v>1536</v>
      </c>
      <c r="G170" s="5" t="s">
        <v>1034</v>
      </c>
      <c r="J170" s="5" t="s">
        <v>2996</v>
      </c>
    </row>
    <row r="171" spans="1:10" ht="11.25">
      <c r="A171" s="5">
        <v>170</v>
      </c>
      <c r="B171" s="5" t="s">
        <v>947</v>
      </c>
      <c r="C171" s="5" t="s">
        <v>150</v>
      </c>
      <c r="D171" s="5" t="s">
        <v>1537</v>
      </c>
      <c r="E171" s="5" t="s">
        <v>1538</v>
      </c>
      <c r="F171" s="5" t="s">
        <v>1539</v>
      </c>
      <c r="G171" s="5" t="s">
        <v>982</v>
      </c>
      <c r="J171" s="5" t="s">
        <v>2996</v>
      </c>
    </row>
    <row r="172" spans="1:10" ht="11.25">
      <c r="A172" s="5">
        <v>171</v>
      </c>
      <c r="B172" s="5" t="s">
        <v>947</v>
      </c>
      <c r="C172" s="5" t="s">
        <v>150</v>
      </c>
      <c r="D172" s="5" t="s">
        <v>1540</v>
      </c>
      <c r="E172" s="5" t="s">
        <v>1541</v>
      </c>
      <c r="F172" s="5" t="s">
        <v>1542</v>
      </c>
      <c r="G172" s="5" t="s">
        <v>982</v>
      </c>
      <c r="J172" s="5" t="s">
        <v>2996</v>
      </c>
    </row>
    <row r="173" spans="1:10" ht="11.25">
      <c r="A173" s="5">
        <v>172</v>
      </c>
      <c r="B173" s="5" t="s">
        <v>947</v>
      </c>
      <c r="C173" s="5" t="s">
        <v>150</v>
      </c>
      <c r="D173" s="5" t="s">
        <v>1543</v>
      </c>
      <c r="E173" s="5" t="s">
        <v>1544</v>
      </c>
      <c r="F173" s="5" t="s">
        <v>1545</v>
      </c>
      <c r="G173" s="5" t="s">
        <v>1029</v>
      </c>
      <c r="J173" s="5" t="s">
        <v>2996</v>
      </c>
    </row>
    <row r="174" spans="1:10" ht="11.25">
      <c r="A174" s="5">
        <v>173</v>
      </c>
      <c r="B174" s="5" t="s">
        <v>947</v>
      </c>
      <c r="C174" s="5" t="s">
        <v>150</v>
      </c>
      <c r="D174" s="5" t="s">
        <v>1546</v>
      </c>
      <c r="E174" s="5" t="s">
        <v>1547</v>
      </c>
      <c r="F174" s="5" t="s">
        <v>1548</v>
      </c>
      <c r="G174" s="5" t="s">
        <v>1263</v>
      </c>
      <c r="J174" s="5" t="s">
        <v>2996</v>
      </c>
    </row>
    <row r="175" spans="1:10" ht="11.25">
      <c r="A175" s="5">
        <v>174</v>
      </c>
      <c r="B175" s="5" t="s">
        <v>947</v>
      </c>
      <c r="C175" s="5" t="s">
        <v>150</v>
      </c>
      <c r="D175" s="5" t="s">
        <v>1549</v>
      </c>
      <c r="E175" s="5" t="s">
        <v>1550</v>
      </c>
      <c r="F175" s="5" t="s">
        <v>1551</v>
      </c>
      <c r="G175" s="5" t="s">
        <v>1552</v>
      </c>
      <c r="J175" s="5" t="s">
        <v>2996</v>
      </c>
    </row>
    <row r="176" spans="1:10" ht="11.25">
      <c r="A176" s="5">
        <v>175</v>
      </c>
      <c r="B176" s="5" t="s">
        <v>947</v>
      </c>
      <c r="C176" s="5" t="s">
        <v>150</v>
      </c>
      <c r="D176" s="5" t="s">
        <v>1553</v>
      </c>
      <c r="E176" s="5" t="s">
        <v>1554</v>
      </c>
      <c r="F176" s="5" t="s">
        <v>1555</v>
      </c>
      <c r="G176" s="5" t="s">
        <v>1034</v>
      </c>
      <c r="J176" s="5" t="s">
        <v>2996</v>
      </c>
    </row>
    <row r="177" spans="1:10" ht="11.25">
      <c r="A177" s="5">
        <v>176</v>
      </c>
      <c r="B177" s="5" t="s">
        <v>947</v>
      </c>
      <c r="C177" s="5" t="s">
        <v>150</v>
      </c>
      <c r="D177" s="5" t="s">
        <v>1556</v>
      </c>
      <c r="E177" s="5" t="s">
        <v>1557</v>
      </c>
      <c r="F177" s="5" t="s">
        <v>1558</v>
      </c>
      <c r="G177" s="5" t="s">
        <v>1413</v>
      </c>
      <c r="H177" s="5" t="s">
        <v>1559</v>
      </c>
      <c r="J177" s="5" t="s">
        <v>2996</v>
      </c>
    </row>
    <row r="178" spans="1:10" ht="11.25">
      <c r="A178" s="5">
        <v>177</v>
      </c>
      <c r="B178" s="5" t="s">
        <v>947</v>
      </c>
      <c r="C178" s="5" t="s">
        <v>150</v>
      </c>
      <c r="D178" s="5" t="s">
        <v>1560</v>
      </c>
      <c r="E178" s="5" t="s">
        <v>1561</v>
      </c>
      <c r="F178" s="5" t="s">
        <v>1562</v>
      </c>
      <c r="G178" s="5" t="s">
        <v>1025</v>
      </c>
      <c r="J178" s="5" t="s">
        <v>2996</v>
      </c>
    </row>
    <row r="179" spans="1:10" ht="11.25">
      <c r="A179" s="5">
        <v>178</v>
      </c>
      <c r="B179" s="5" t="s">
        <v>947</v>
      </c>
      <c r="C179" s="5" t="s">
        <v>150</v>
      </c>
      <c r="D179" s="5" t="s">
        <v>1563</v>
      </c>
      <c r="E179" s="5" t="s">
        <v>1564</v>
      </c>
      <c r="F179" s="5" t="s">
        <v>1565</v>
      </c>
      <c r="G179" s="5" t="s">
        <v>1255</v>
      </c>
      <c r="J179" s="5" t="s">
        <v>2996</v>
      </c>
    </row>
    <row r="180" spans="1:10" ht="11.25">
      <c r="A180" s="5">
        <v>179</v>
      </c>
      <c r="B180" s="5" t="s">
        <v>947</v>
      </c>
      <c r="C180" s="5" t="s">
        <v>150</v>
      </c>
      <c r="D180" s="5" t="s">
        <v>1566</v>
      </c>
      <c r="E180" s="5" t="s">
        <v>1567</v>
      </c>
      <c r="F180" s="5" t="s">
        <v>1568</v>
      </c>
      <c r="G180" s="5" t="s">
        <v>973</v>
      </c>
      <c r="J180" s="5" t="s">
        <v>2996</v>
      </c>
    </row>
    <row r="181" spans="1:10" ht="11.25">
      <c r="A181" s="5">
        <v>180</v>
      </c>
      <c r="B181" s="5" t="s">
        <v>947</v>
      </c>
      <c r="C181" s="5" t="s">
        <v>150</v>
      </c>
      <c r="D181" s="5" t="s">
        <v>1569</v>
      </c>
      <c r="E181" s="5" t="s">
        <v>1570</v>
      </c>
      <c r="F181" s="5" t="s">
        <v>1571</v>
      </c>
      <c r="G181" s="5" t="s">
        <v>1572</v>
      </c>
      <c r="J181" s="5" t="s">
        <v>2996</v>
      </c>
    </row>
    <row r="182" spans="1:10" ht="11.25">
      <c r="A182" s="5">
        <v>181</v>
      </c>
      <c r="B182" s="5" t="s">
        <v>947</v>
      </c>
      <c r="C182" s="5" t="s">
        <v>150</v>
      </c>
      <c r="D182" s="5" t="s">
        <v>1573</v>
      </c>
      <c r="E182" s="5" t="s">
        <v>1574</v>
      </c>
      <c r="F182" s="5" t="s">
        <v>1575</v>
      </c>
      <c r="G182" s="5" t="s">
        <v>1576</v>
      </c>
      <c r="J182" s="5" t="s">
        <v>2996</v>
      </c>
    </row>
    <row r="183" spans="1:10" ht="11.25">
      <c r="A183" s="5">
        <v>182</v>
      </c>
      <c r="B183" s="5" t="s">
        <v>947</v>
      </c>
      <c r="C183" s="5" t="s">
        <v>150</v>
      </c>
      <c r="D183" s="5" t="s">
        <v>1577</v>
      </c>
      <c r="E183" s="5" t="s">
        <v>1578</v>
      </c>
      <c r="F183" s="5" t="s">
        <v>1579</v>
      </c>
      <c r="G183" s="5" t="s">
        <v>1580</v>
      </c>
      <c r="J183" s="5" t="s">
        <v>2996</v>
      </c>
    </row>
    <row r="184" spans="1:10" ht="11.25">
      <c r="A184" s="5">
        <v>183</v>
      </c>
      <c r="B184" s="5" t="s">
        <v>947</v>
      </c>
      <c r="C184" s="5" t="s">
        <v>150</v>
      </c>
      <c r="D184" s="5" t="s">
        <v>1581</v>
      </c>
      <c r="E184" s="5" t="s">
        <v>1582</v>
      </c>
      <c r="F184" s="5" t="s">
        <v>1583</v>
      </c>
      <c r="G184" s="5" t="s">
        <v>1584</v>
      </c>
      <c r="J184" s="5" t="s">
        <v>2996</v>
      </c>
    </row>
    <row r="185" spans="1:10" ht="11.25">
      <c r="A185" s="5">
        <v>184</v>
      </c>
      <c r="B185" s="5" t="s">
        <v>947</v>
      </c>
      <c r="C185" s="5" t="s">
        <v>150</v>
      </c>
      <c r="D185" s="5" t="s">
        <v>1585</v>
      </c>
      <c r="E185" s="5" t="s">
        <v>1586</v>
      </c>
      <c r="F185" s="5" t="s">
        <v>1587</v>
      </c>
      <c r="G185" s="5" t="s">
        <v>1369</v>
      </c>
      <c r="H185" s="5" t="s">
        <v>1588</v>
      </c>
      <c r="J185" s="5" t="s">
        <v>2996</v>
      </c>
    </row>
    <row r="186" spans="1:10" ht="11.25">
      <c r="A186" s="5">
        <v>185</v>
      </c>
      <c r="B186" s="5" t="s">
        <v>947</v>
      </c>
      <c r="C186" s="5" t="s">
        <v>150</v>
      </c>
      <c r="D186" s="5" t="s">
        <v>1589</v>
      </c>
      <c r="E186" s="5" t="s">
        <v>1590</v>
      </c>
      <c r="F186" s="5" t="s">
        <v>1591</v>
      </c>
      <c r="G186" s="5" t="s">
        <v>1369</v>
      </c>
      <c r="H186" s="5" t="s">
        <v>1592</v>
      </c>
      <c r="J186" s="5" t="s">
        <v>2996</v>
      </c>
    </row>
    <row r="187" spans="1:10" ht="11.25">
      <c r="A187" s="5">
        <v>186</v>
      </c>
      <c r="B187" s="5" t="s">
        <v>947</v>
      </c>
      <c r="C187" s="5" t="s">
        <v>150</v>
      </c>
      <c r="D187" s="5" t="s">
        <v>1593</v>
      </c>
      <c r="E187" s="5" t="s">
        <v>1594</v>
      </c>
      <c r="F187" s="5" t="s">
        <v>1595</v>
      </c>
      <c r="G187" s="5" t="s">
        <v>1369</v>
      </c>
      <c r="H187" s="5" t="s">
        <v>1596</v>
      </c>
      <c r="J187" s="5" t="s">
        <v>2996</v>
      </c>
    </row>
    <row r="188" spans="1:10" ht="11.25">
      <c r="A188" s="5">
        <v>187</v>
      </c>
      <c r="B188" s="5" t="s">
        <v>947</v>
      </c>
      <c r="C188" s="5" t="s">
        <v>150</v>
      </c>
      <c r="D188" s="5" t="s">
        <v>1597</v>
      </c>
      <c r="E188" s="5" t="s">
        <v>1598</v>
      </c>
      <c r="F188" s="5" t="s">
        <v>1599</v>
      </c>
      <c r="G188" s="5" t="s">
        <v>1369</v>
      </c>
      <c r="H188" s="5" t="s">
        <v>1600</v>
      </c>
      <c r="J188" s="5" t="s">
        <v>2996</v>
      </c>
    </row>
    <row r="189" spans="1:10" ht="11.25">
      <c r="A189" s="5">
        <v>188</v>
      </c>
      <c r="B189" s="5" t="s">
        <v>947</v>
      </c>
      <c r="C189" s="5" t="s">
        <v>150</v>
      </c>
      <c r="D189" s="5" t="s">
        <v>1601</v>
      </c>
      <c r="E189" s="5" t="s">
        <v>1602</v>
      </c>
      <c r="F189" s="5" t="s">
        <v>1603</v>
      </c>
      <c r="G189" s="5" t="s">
        <v>1369</v>
      </c>
      <c r="J189" s="5" t="s">
        <v>2996</v>
      </c>
    </row>
    <row r="190" spans="1:10" ht="11.25">
      <c r="A190" s="5">
        <v>189</v>
      </c>
      <c r="B190" s="5" t="s">
        <v>947</v>
      </c>
      <c r="C190" s="5" t="s">
        <v>150</v>
      </c>
      <c r="D190" s="5" t="s">
        <v>1604</v>
      </c>
      <c r="E190" s="5" t="s">
        <v>1605</v>
      </c>
      <c r="F190" s="5" t="s">
        <v>1606</v>
      </c>
      <c r="G190" s="5" t="s">
        <v>1584</v>
      </c>
      <c r="J190" s="5" t="s">
        <v>2996</v>
      </c>
    </row>
    <row r="191" spans="1:10" ht="11.25">
      <c r="A191" s="5">
        <v>190</v>
      </c>
      <c r="B191" s="5" t="s">
        <v>947</v>
      </c>
      <c r="C191" s="5" t="s">
        <v>150</v>
      </c>
      <c r="D191" s="5" t="s">
        <v>1607</v>
      </c>
      <c r="E191" s="5" t="s">
        <v>1608</v>
      </c>
      <c r="F191" s="5" t="s">
        <v>1609</v>
      </c>
      <c r="G191" s="5" t="s">
        <v>1584</v>
      </c>
      <c r="J191" s="5" t="s">
        <v>2996</v>
      </c>
    </row>
    <row r="192" spans="1:10" ht="11.25">
      <c r="A192" s="5">
        <v>191</v>
      </c>
      <c r="B192" s="5" t="s">
        <v>947</v>
      </c>
      <c r="C192" s="5" t="s">
        <v>150</v>
      </c>
      <c r="D192" s="5" t="s">
        <v>1610</v>
      </c>
      <c r="E192" s="5" t="s">
        <v>1611</v>
      </c>
      <c r="F192" s="5" t="s">
        <v>1612</v>
      </c>
      <c r="G192" s="5" t="s">
        <v>1584</v>
      </c>
      <c r="J192" s="5" t="s">
        <v>2996</v>
      </c>
    </row>
    <row r="193" spans="1:10" ht="11.25">
      <c r="A193" s="5">
        <v>192</v>
      </c>
      <c r="B193" s="5" t="s">
        <v>947</v>
      </c>
      <c r="C193" s="5" t="s">
        <v>150</v>
      </c>
      <c r="D193" s="5" t="s">
        <v>1613</v>
      </c>
      <c r="E193" s="5" t="s">
        <v>1614</v>
      </c>
      <c r="F193" s="5" t="s">
        <v>1615</v>
      </c>
      <c r="G193" s="5" t="s">
        <v>1552</v>
      </c>
      <c r="H193" s="5" t="s">
        <v>1616</v>
      </c>
      <c r="J193" s="5" t="s">
        <v>2996</v>
      </c>
    </row>
    <row r="194" spans="1:10" ht="11.25">
      <c r="A194" s="5">
        <v>193</v>
      </c>
      <c r="B194" s="5" t="s">
        <v>947</v>
      </c>
      <c r="C194" s="5" t="s">
        <v>150</v>
      </c>
      <c r="D194" s="5" t="s">
        <v>1617</v>
      </c>
      <c r="E194" s="5" t="s">
        <v>1618</v>
      </c>
      <c r="F194" s="5" t="s">
        <v>1619</v>
      </c>
      <c r="G194" s="5" t="s">
        <v>1552</v>
      </c>
      <c r="J194" s="5" t="s">
        <v>2996</v>
      </c>
    </row>
    <row r="195" spans="1:10" ht="11.25">
      <c r="A195" s="5">
        <v>194</v>
      </c>
      <c r="B195" s="5" t="s">
        <v>947</v>
      </c>
      <c r="C195" s="5" t="s">
        <v>150</v>
      </c>
      <c r="D195" s="5" t="s">
        <v>1620</v>
      </c>
      <c r="E195" s="5" t="s">
        <v>1621</v>
      </c>
      <c r="F195" s="5" t="s">
        <v>1622</v>
      </c>
      <c r="G195" s="5" t="s">
        <v>994</v>
      </c>
      <c r="H195" s="5" t="s">
        <v>1623</v>
      </c>
      <c r="J195" s="5" t="s">
        <v>2996</v>
      </c>
    </row>
    <row r="196" spans="1:10" ht="11.25">
      <c r="A196" s="5">
        <v>195</v>
      </c>
      <c r="B196" s="5" t="s">
        <v>947</v>
      </c>
      <c r="C196" s="5" t="s">
        <v>150</v>
      </c>
      <c r="D196" s="5" t="s">
        <v>1624</v>
      </c>
      <c r="E196" s="5" t="s">
        <v>1625</v>
      </c>
      <c r="F196" s="5" t="s">
        <v>1626</v>
      </c>
      <c r="G196" s="5" t="s">
        <v>1263</v>
      </c>
      <c r="J196" s="5" t="s">
        <v>2996</v>
      </c>
    </row>
    <row r="197" spans="1:10" ht="11.25">
      <c r="A197" s="5">
        <v>196</v>
      </c>
      <c r="B197" s="5" t="s">
        <v>947</v>
      </c>
      <c r="C197" s="5" t="s">
        <v>150</v>
      </c>
      <c r="D197" s="5" t="s">
        <v>1627</v>
      </c>
      <c r="E197" s="5" t="s">
        <v>1628</v>
      </c>
      <c r="F197" s="5" t="s">
        <v>1629</v>
      </c>
      <c r="G197" s="5" t="s">
        <v>1029</v>
      </c>
      <c r="H197" s="5" t="s">
        <v>1630</v>
      </c>
      <c r="J197" s="5" t="s">
        <v>2996</v>
      </c>
    </row>
    <row r="198" spans="1:10" ht="11.25">
      <c r="A198" s="5">
        <v>197</v>
      </c>
      <c r="B198" s="5" t="s">
        <v>947</v>
      </c>
      <c r="C198" s="5" t="s">
        <v>150</v>
      </c>
      <c r="D198" s="5" t="s">
        <v>1631</v>
      </c>
      <c r="E198" s="5" t="s">
        <v>1632</v>
      </c>
      <c r="F198" s="5" t="s">
        <v>1633</v>
      </c>
      <c r="G198" s="5" t="s">
        <v>1263</v>
      </c>
      <c r="J198" s="5" t="s">
        <v>2996</v>
      </c>
    </row>
    <row r="199" spans="1:10" ht="11.25">
      <c r="A199" s="5">
        <v>198</v>
      </c>
      <c r="B199" s="5" t="s">
        <v>947</v>
      </c>
      <c r="C199" s="5" t="s">
        <v>150</v>
      </c>
      <c r="D199" s="5" t="s">
        <v>1634</v>
      </c>
      <c r="E199" s="5" t="s">
        <v>1635</v>
      </c>
      <c r="F199" s="5" t="s">
        <v>1636</v>
      </c>
      <c r="G199" s="5" t="s">
        <v>982</v>
      </c>
      <c r="H199" s="5" t="s">
        <v>1637</v>
      </c>
      <c r="J199" s="5" t="s">
        <v>2996</v>
      </c>
    </row>
    <row r="200" spans="1:10" ht="11.25">
      <c r="A200" s="5">
        <v>199</v>
      </c>
      <c r="B200" s="5" t="s">
        <v>947</v>
      </c>
      <c r="C200" s="5" t="s">
        <v>150</v>
      </c>
      <c r="D200" s="5" t="s">
        <v>1638</v>
      </c>
      <c r="E200" s="5" t="s">
        <v>1639</v>
      </c>
      <c r="F200" s="5" t="s">
        <v>1640</v>
      </c>
      <c r="G200" s="5" t="s">
        <v>1552</v>
      </c>
      <c r="H200" s="5" t="s">
        <v>1641</v>
      </c>
      <c r="J200" s="5" t="s">
        <v>2996</v>
      </c>
    </row>
    <row r="201" spans="1:10" ht="11.25">
      <c r="A201" s="5">
        <v>200</v>
      </c>
      <c r="B201" s="5" t="s">
        <v>947</v>
      </c>
      <c r="C201" s="5" t="s">
        <v>150</v>
      </c>
      <c r="D201" s="5" t="s">
        <v>1642</v>
      </c>
      <c r="E201" s="5" t="s">
        <v>1643</v>
      </c>
      <c r="F201" s="5" t="s">
        <v>1644</v>
      </c>
      <c r="G201" s="5" t="s">
        <v>1645</v>
      </c>
      <c r="J201" s="5" t="s">
        <v>2996</v>
      </c>
    </row>
    <row r="202" spans="1:10" ht="11.25">
      <c r="A202" s="5">
        <v>201</v>
      </c>
      <c r="B202" s="5" t="s">
        <v>947</v>
      </c>
      <c r="C202" s="5" t="s">
        <v>150</v>
      </c>
      <c r="D202" s="5" t="s">
        <v>1646</v>
      </c>
      <c r="E202" s="5" t="s">
        <v>1647</v>
      </c>
      <c r="F202" s="5" t="s">
        <v>1648</v>
      </c>
      <c r="G202" s="5" t="s">
        <v>1167</v>
      </c>
      <c r="H202" s="5" t="s">
        <v>1649</v>
      </c>
      <c r="J202" s="5" t="s">
        <v>2996</v>
      </c>
    </row>
    <row r="203" spans="1:10" ht="11.25">
      <c r="A203" s="5">
        <v>202</v>
      </c>
      <c r="B203" s="5" t="s">
        <v>947</v>
      </c>
      <c r="C203" s="5" t="s">
        <v>150</v>
      </c>
      <c r="D203" s="5" t="s">
        <v>1650</v>
      </c>
      <c r="E203" s="5" t="s">
        <v>1651</v>
      </c>
      <c r="F203" s="5" t="s">
        <v>1652</v>
      </c>
      <c r="G203" s="5" t="s">
        <v>1001</v>
      </c>
      <c r="J203" s="5" t="s">
        <v>2996</v>
      </c>
    </row>
    <row r="204" spans="1:10" ht="11.25">
      <c r="A204" s="5">
        <v>203</v>
      </c>
      <c r="B204" s="5" t="s">
        <v>947</v>
      </c>
      <c r="C204" s="5" t="s">
        <v>150</v>
      </c>
      <c r="D204" s="5" t="s">
        <v>1653</v>
      </c>
      <c r="E204" s="5" t="s">
        <v>1654</v>
      </c>
      <c r="F204" s="5" t="s">
        <v>1655</v>
      </c>
      <c r="G204" s="5" t="s">
        <v>973</v>
      </c>
      <c r="J204" s="5" t="s">
        <v>2996</v>
      </c>
    </row>
    <row r="205" spans="1:10" ht="11.25">
      <c r="A205" s="5">
        <v>204</v>
      </c>
      <c r="B205" s="5" t="s">
        <v>947</v>
      </c>
      <c r="C205" s="5" t="s">
        <v>150</v>
      </c>
      <c r="D205" s="5" t="s">
        <v>1656</v>
      </c>
      <c r="E205" s="5" t="s">
        <v>1657</v>
      </c>
      <c r="F205" s="5" t="s">
        <v>1658</v>
      </c>
      <c r="G205" s="5" t="s">
        <v>1025</v>
      </c>
      <c r="J205" s="5" t="s">
        <v>2996</v>
      </c>
    </row>
    <row r="206" spans="1:10" ht="11.25">
      <c r="A206" s="5">
        <v>205</v>
      </c>
      <c r="B206" s="5" t="s">
        <v>947</v>
      </c>
      <c r="C206" s="5" t="s">
        <v>150</v>
      </c>
      <c r="D206" s="5" t="s">
        <v>1659</v>
      </c>
      <c r="E206" s="5" t="s">
        <v>1660</v>
      </c>
      <c r="F206" s="5" t="s">
        <v>1661</v>
      </c>
      <c r="G206" s="5" t="s">
        <v>1025</v>
      </c>
      <c r="H206" s="5" t="s">
        <v>1662</v>
      </c>
      <c r="J206" s="5" t="s">
        <v>2996</v>
      </c>
    </row>
    <row r="207" spans="1:10" ht="11.25">
      <c r="A207" s="5">
        <v>206</v>
      </c>
      <c r="B207" s="5" t="s">
        <v>947</v>
      </c>
      <c r="C207" s="5" t="s">
        <v>150</v>
      </c>
      <c r="D207" s="5" t="s">
        <v>1663</v>
      </c>
      <c r="E207" s="5" t="s">
        <v>1664</v>
      </c>
      <c r="F207" s="5" t="s">
        <v>1665</v>
      </c>
      <c r="G207" s="5" t="s">
        <v>1020</v>
      </c>
      <c r="H207" s="5" t="s">
        <v>1666</v>
      </c>
      <c r="J207" s="5" t="s">
        <v>2996</v>
      </c>
    </row>
    <row r="208" spans="1:10" ht="11.25">
      <c r="A208" s="5">
        <v>207</v>
      </c>
      <c r="B208" s="5" t="s">
        <v>947</v>
      </c>
      <c r="C208" s="5" t="s">
        <v>150</v>
      </c>
      <c r="D208" s="5" t="s">
        <v>1667</v>
      </c>
      <c r="E208" s="5" t="s">
        <v>1668</v>
      </c>
      <c r="F208" s="5" t="s">
        <v>1669</v>
      </c>
      <c r="G208" s="5" t="s">
        <v>1369</v>
      </c>
      <c r="J208" s="5" t="s">
        <v>2996</v>
      </c>
    </row>
    <row r="209" spans="1:10" ht="11.25">
      <c r="A209" s="5">
        <v>208</v>
      </c>
      <c r="B209" s="5" t="s">
        <v>947</v>
      </c>
      <c r="C209" s="5" t="s">
        <v>150</v>
      </c>
      <c r="D209" s="5" t="s">
        <v>1670</v>
      </c>
      <c r="E209" s="5" t="s">
        <v>1671</v>
      </c>
      <c r="F209" s="5" t="s">
        <v>1672</v>
      </c>
      <c r="G209" s="5" t="s">
        <v>1025</v>
      </c>
      <c r="J209" s="5" t="s">
        <v>2996</v>
      </c>
    </row>
    <row r="210" spans="1:10" ht="11.25">
      <c r="A210" s="5">
        <v>209</v>
      </c>
      <c r="B210" s="5" t="s">
        <v>947</v>
      </c>
      <c r="C210" s="5" t="s">
        <v>150</v>
      </c>
      <c r="D210" s="5" t="s">
        <v>1673</v>
      </c>
      <c r="E210" s="5" t="s">
        <v>1674</v>
      </c>
      <c r="F210" s="5" t="s">
        <v>1675</v>
      </c>
      <c r="G210" s="5" t="s">
        <v>1676</v>
      </c>
      <c r="H210" s="5" t="s">
        <v>1677</v>
      </c>
      <c r="J210" s="5" t="s">
        <v>2996</v>
      </c>
    </row>
    <row r="211" spans="1:10" ht="11.25">
      <c r="A211" s="5">
        <v>210</v>
      </c>
      <c r="B211" s="5" t="s">
        <v>947</v>
      </c>
      <c r="C211" s="5" t="s">
        <v>150</v>
      </c>
      <c r="D211" s="5" t="s">
        <v>1678</v>
      </c>
      <c r="E211" s="5" t="s">
        <v>1679</v>
      </c>
      <c r="F211" s="5" t="s">
        <v>1680</v>
      </c>
      <c r="G211" s="5" t="s">
        <v>1263</v>
      </c>
      <c r="H211" s="5" t="s">
        <v>1681</v>
      </c>
      <c r="J211" s="5" t="s">
        <v>2996</v>
      </c>
    </row>
    <row r="212" spans="1:10" ht="11.25">
      <c r="A212" s="5">
        <v>211</v>
      </c>
      <c r="B212" s="5" t="s">
        <v>947</v>
      </c>
      <c r="C212" s="5" t="s">
        <v>150</v>
      </c>
      <c r="D212" s="5" t="s">
        <v>1682</v>
      </c>
      <c r="E212" s="5" t="s">
        <v>1683</v>
      </c>
      <c r="F212" s="5" t="s">
        <v>1684</v>
      </c>
      <c r="G212" s="5" t="s">
        <v>1263</v>
      </c>
      <c r="H212" s="5" t="s">
        <v>1685</v>
      </c>
      <c r="J212" s="5" t="s">
        <v>2996</v>
      </c>
    </row>
    <row r="213" spans="1:10" ht="11.25">
      <c r="A213" s="5">
        <v>212</v>
      </c>
      <c r="B213" s="5" t="s">
        <v>947</v>
      </c>
      <c r="C213" s="5" t="s">
        <v>150</v>
      </c>
      <c r="D213" s="5" t="s">
        <v>1686</v>
      </c>
      <c r="E213" s="5" t="s">
        <v>1687</v>
      </c>
      <c r="F213" s="5" t="s">
        <v>1688</v>
      </c>
      <c r="G213" s="5" t="s">
        <v>1255</v>
      </c>
      <c r="J213" s="5" t="s">
        <v>2996</v>
      </c>
    </row>
    <row r="214" spans="1:10" ht="11.25">
      <c r="A214" s="5">
        <v>213</v>
      </c>
      <c r="B214" s="5" t="s">
        <v>947</v>
      </c>
      <c r="C214" s="5" t="s">
        <v>150</v>
      </c>
      <c r="D214" s="5" t="s">
        <v>1689</v>
      </c>
      <c r="E214" s="5" t="s">
        <v>1690</v>
      </c>
      <c r="F214" s="5" t="s">
        <v>1691</v>
      </c>
      <c r="G214" s="5" t="s">
        <v>1369</v>
      </c>
      <c r="H214" s="5" t="s">
        <v>1692</v>
      </c>
      <c r="J214" s="5" t="s">
        <v>2996</v>
      </c>
    </row>
    <row r="215" spans="1:10" ht="11.25">
      <c r="A215" s="5">
        <v>214</v>
      </c>
      <c r="B215" s="5" t="s">
        <v>947</v>
      </c>
      <c r="C215" s="5" t="s">
        <v>150</v>
      </c>
      <c r="D215" s="5" t="s">
        <v>1693</v>
      </c>
      <c r="E215" s="5" t="s">
        <v>1694</v>
      </c>
      <c r="F215" s="5" t="s">
        <v>1695</v>
      </c>
      <c r="G215" s="5" t="s">
        <v>1029</v>
      </c>
      <c r="H215" s="5" t="s">
        <v>1696</v>
      </c>
      <c r="J215" s="5" t="s">
        <v>2996</v>
      </c>
    </row>
    <row r="216" spans="1:10" ht="11.25">
      <c r="A216" s="5">
        <v>215</v>
      </c>
      <c r="B216" s="5" t="s">
        <v>947</v>
      </c>
      <c r="C216" s="5" t="s">
        <v>150</v>
      </c>
      <c r="D216" s="5" t="s">
        <v>1697</v>
      </c>
      <c r="E216" s="5" t="s">
        <v>1698</v>
      </c>
      <c r="F216" s="5" t="s">
        <v>1699</v>
      </c>
      <c r="G216" s="5" t="s">
        <v>973</v>
      </c>
      <c r="J216" s="5" t="s">
        <v>2996</v>
      </c>
    </row>
    <row r="217" spans="1:10" ht="11.25">
      <c r="A217" s="5">
        <v>216</v>
      </c>
      <c r="B217" s="5" t="s">
        <v>947</v>
      </c>
      <c r="C217" s="5" t="s">
        <v>150</v>
      </c>
      <c r="D217" s="5" t="s">
        <v>1700</v>
      </c>
      <c r="E217" s="5" t="s">
        <v>1701</v>
      </c>
      <c r="F217" s="5" t="s">
        <v>1702</v>
      </c>
      <c r="G217" s="5" t="s">
        <v>1552</v>
      </c>
      <c r="J217" s="5" t="s">
        <v>2996</v>
      </c>
    </row>
    <row r="218" spans="1:10" ht="11.25">
      <c r="A218" s="5">
        <v>217</v>
      </c>
      <c r="B218" s="5" t="s">
        <v>947</v>
      </c>
      <c r="C218" s="5" t="s">
        <v>150</v>
      </c>
      <c r="D218" s="5" t="s">
        <v>1703</v>
      </c>
      <c r="E218" s="5" t="s">
        <v>1704</v>
      </c>
      <c r="F218" s="5" t="s">
        <v>1705</v>
      </c>
      <c r="G218" s="5" t="s">
        <v>1706</v>
      </c>
      <c r="J218" s="5" t="s">
        <v>2996</v>
      </c>
    </row>
    <row r="219" spans="1:10" ht="11.25">
      <c r="A219" s="5">
        <v>218</v>
      </c>
      <c r="B219" s="5" t="s">
        <v>947</v>
      </c>
      <c r="C219" s="5" t="s">
        <v>150</v>
      </c>
      <c r="D219" s="5" t="s">
        <v>1707</v>
      </c>
      <c r="E219" s="5" t="s">
        <v>1708</v>
      </c>
      <c r="F219" s="5" t="s">
        <v>1709</v>
      </c>
      <c r="G219" s="5" t="s">
        <v>982</v>
      </c>
      <c r="H219" s="5" t="s">
        <v>1710</v>
      </c>
      <c r="J219" s="5" t="s">
        <v>2996</v>
      </c>
    </row>
    <row r="220" spans="1:10" ht="11.25">
      <c r="A220" s="5">
        <v>219</v>
      </c>
      <c r="B220" s="5" t="s">
        <v>947</v>
      </c>
      <c r="C220" s="5" t="s">
        <v>150</v>
      </c>
      <c r="D220" s="5" t="s">
        <v>1711</v>
      </c>
      <c r="E220" s="5" t="s">
        <v>1712</v>
      </c>
      <c r="F220" s="5" t="s">
        <v>1713</v>
      </c>
      <c r="G220" s="5" t="s">
        <v>1029</v>
      </c>
      <c r="H220" s="5" t="s">
        <v>1714</v>
      </c>
      <c r="J220" s="5" t="s">
        <v>2996</v>
      </c>
    </row>
    <row r="221" spans="1:10" ht="11.25">
      <c r="A221" s="5">
        <v>220</v>
      </c>
      <c r="B221" s="5" t="s">
        <v>947</v>
      </c>
      <c r="C221" s="5" t="s">
        <v>150</v>
      </c>
      <c r="D221" s="5" t="s">
        <v>1715</v>
      </c>
      <c r="E221" s="5" t="s">
        <v>1716</v>
      </c>
      <c r="F221" s="5" t="s">
        <v>1717</v>
      </c>
      <c r="G221" s="5" t="s">
        <v>1263</v>
      </c>
      <c r="H221" s="5" t="s">
        <v>1718</v>
      </c>
      <c r="J221" s="5" t="s">
        <v>2996</v>
      </c>
    </row>
    <row r="222" spans="1:10" ht="11.25">
      <c r="A222" s="5">
        <v>221</v>
      </c>
      <c r="B222" s="5" t="s">
        <v>947</v>
      </c>
      <c r="C222" s="5" t="s">
        <v>150</v>
      </c>
      <c r="D222" s="5" t="s">
        <v>1719</v>
      </c>
      <c r="E222" s="5" t="s">
        <v>1720</v>
      </c>
      <c r="F222" s="5" t="s">
        <v>1721</v>
      </c>
      <c r="G222" s="5" t="s">
        <v>982</v>
      </c>
      <c r="H222" s="5" t="s">
        <v>1722</v>
      </c>
      <c r="J222" s="5" t="s">
        <v>2996</v>
      </c>
    </row>
    <row r="223" spans="1:10" ht="11.25">
      <c r="A223" s="5">
        <v>222</v>
      </c>
      <c r="B223" s="5" t="s">
        <v>947</v>
      </c>
      <c r="C223" s="5" t="s">
        <v>150</v>
      </c>
      <c r="D223" s="5" t="s">
        <v>1723</v>
      </c>
      <c r="E223" s="5" t="s">
        <v>1724</v>
      </c>
      <c r="F223" s="5" t="s">
        <v>1725</v>
      </c>
      <c r="G223" s="5" t="s">
        <v>973</v>
      </c>
      <c r="H223" s="5" t="s">
        <v>1726</v>
      </c>
      <c r="J223" s="5" t="s">
        <v>2996</v>
      </c>
    </row>
    <row r="224" spans="1:10" ht="11.25">
      <c r="A224" s="5">
        <v>223</v>
      </c>
      <c r="B224" s="5" t="s">
        <v>947</v>
      </c>
      <c r="C224" s="5" t="s">
        <v>150</v>
      </c>
      <c r="D224" s="5" t="s">
        <v>1727</v>
      </c>
      <c r="E224" s="5" t="s">
        <v>1728</v>
      </c>
      <c r="F224" s="5" t="s">
        <v>1729</v>
      </c>
      <c r="G224" s="5" t="s">
        <v>973</v>
      </c>
      <c r="H224" s="5" t="s">
        <v>1681</v>
      </c>
      <c r="J224" s="5" t="s">
        <v>2996</v>
      </c>
    </row>
    <row r="225" spans="1:10" ht="11.25">
      <c r="A225" s="5">
        <v>224</v>
      </c>
      <c r="B225" s="5" t="s">
        <v>947</v>
      </c>
      <c r="C225" s="5" t="s">
        <v>150</v>
      </c>
      <c r="D225" s="5" t="s">
        <v>1730</v>
      </c>
      <c r="E225" s="5" t="s">
        <v>1731</v>
      </c>
      <c r="F225" s="5" t="s">
        <v>1732</v>
      </c>
      <c r="G225" s="5" t="s">
        <v>973</v>
      </c>
      <c r="H225" s="5" t="s">
        <v>1733</v>
      </c>
      <c r="J225" s="5" t="s">
        <v>2996</v>
      </c>
    </row>
    <row r="226" spans="1:10" ht="11.25">
      <c r="A226" s="5">
        <v>225</v>
      </c>
      <c r="B226" s="5" t="s">
        <v>947</v>
      </c>
      <c r="C226" s="5" t="s">
        <v>150</v>
      </c>
      <c r="D226" s="5" t="s">
        <v>1734</v>
      </c>
      <c r="E226" s="5" t="s">
        <v>1735</v>
      </c>
      <c r="F226" s="5" t="s">
        <v>1736</v>
      </c>
      <c r="G226" s="5" t="s">
        <v>982</v>
      </c>
      <c r="J226" s="5" t="s">
        <v>2996</v>
      </c>
    </row>
    <row r="227" spans="1:10" ht="11.25">
      <c r="A227" s="5">
        <v>226</v>
      </c>
      <c r="B227" s="5" t="s">
        <v>947</v>
      </c>
      <c r="C227" s="5" t="s">
        <v>150</v>
      </c>
      <c r="D227" s="5" t="s">
        <v>1737</v>
      </c>
      <c r="E227" s="5" t="s">
        <v>1738</v>
      </c>
      <c r="F227" s="5" t="s">
        <v>1739</v>
      </c>
      <c r="G227" s="5" t="s">
        <v>1029</v>
      </c>
      <c r="H227" s="5" t="s">
        <v>1740</v>
      </c>
      <c r="J227" s="5" t="s">
        <v>2996</v>
      </c>
    </row>
    <row r="228" spans="1:10" ht="11.25">
      <c r="A228" s="5">
        <v>227</v>
      </c>
      <c r="B228" s="5" t="s">
        <v>947</v>
      </c>
      <c r="C228" s="5" t="s">
        <v>150</v>
      </c>
      <c r="D228" s="5" t="s">
        <v>1741</v>
      </c>
      <c r="E228" s="5" t="s">
        <v>1742</v>
      </c>
      <c r="F228" s="5" t="s">
        <v>1743</v>
      </c>
      <c r="G228" s="5" t="s">
        <v>1025</v>
      </c>
      <c r="H228" s="5" t="s">
        <v>1744</v>
      </c>
      <c r="J228" s="5" t="s">
        <v>2996</v>
      </c>
    </row>
    <row r="229" spans="1:10" ht="11.25">
      <c r="A229" s="5">
        <v>228</v>
      </c>
      <c r="B229" s="5" t="s">
        <v>947</v>
      </c>
      <c r="C229" s="5" t="s">
        <v>150</v>
      </c>
      <c r="D229" s="5" t="s">
        <v>1745</v>
      </c>
      <c r="E229" s="5" t="s">
        <v>1746</v>
      </c>
      <c r="F229" s="5" t="s">
        <v>1747</v>
      </c>
      <c r="G229" s="5" t="s">
        <v>1025</v>
      </c>
      <c r="H229" s="5" t="s">
        <v>1748</v>
      </c>
      <c r="J229" s="5" t="s">
        <v>2996</v>
      </c>
    </row>
    <row r="230" spans="1:10" ht="11.25">
      <c r="A230" s="5">
        <v>229</v>
      </c>
      <c r="B230" s="5" t="s">
        <v>947</v>
      </c>
      <c r="C230" s="5" t="s">
        <v>150</v>
      </c>
      <c r="D230" s="5" t="s">
        <v>1749</v>
      </c>
      <c r="E230" s="5" t="s">
        <v>1750</v>
      </c>
      <c r="F230" s="5" t="s">
        <v>1751</v>
      </c>
      <c r="G230" s="5" t="s">
        <v>1369</v>
      </c>
      <c r="H230" s="5" t="s">
        <v>1752</v>
      </c>
      <c r="J230" s="5" t="s">
        <v>2996</v>
      </c>
    </row>
    <row r="231" spans="1:10" ht="11.25">
      <c r="A231" s="5">
        <v>230</v>
      </c>
      <c r="B231" s="5" t="s">
        <v>947</v>
      </c>
      <c r="C231" s="5" t="s">
        <v>150</v>
      </c>
      <c r="D231" s="5" t="s">
        <v>1753</v>
      </c>
      <c r="E231" s="5" t="s">
        <v>1754</v>
      </c>
      <c r="F231" s="5" t="s">
        <v>1755</v>
      </c>
      <c r="G231" s="5" t="s">
        <v>1001</v>
      </c>
      <c r="H231" s="5" t="s">
        <v>1756</v>
      </c>
      <c r="J231" s="5" t="s">
        <v>2996</v>
      </c>
    </row>
    <row r="232" spans="1:10" ht="11.25">
      <c r="A232" s="5">
        <v>231</v>
      </c>
      <c r="B232" s="5" t="s">
        <v>947</v>
      </c>
      <c r="C232" s="5" t="s">
        <v>150</v>
      </c>
      <c r="D232" s="5" t="s">
        <v>1757</v>
      </c>
      <c r="E232" s="5" t="s">
        <v>1758</v>
      </c>
      <c r="F232" s="5" t="s">
        <v>1759</v>
      </c>
      <c r="G232" s="5" t="s">
        <v>1263</v>
      </c>
      <c r="J232" s="5" t="s">
        <v>2996</v>
      </c>
    </row>
    <row r="233" spans="1:10" ht="11.25">
      <c r="A233" s="5">
        <v>232</v>
      </c>
      <c r="B233" s="5" t="s">
        <v>947</v>
      </c>
      <c r="C233" s="5" t="s">
        <v>150</v>
      </c>
      <c r="D233" s="5" t="s">
        <v>1760</v>
      </c>
      <c r="E233" s="5" t="s">
        <v>1761</v>
      </c>
      <c r="F233" s="5" t="s">
        <v>1762</v>
      </c>
      <c r="G233" s="5" t="s">
        <v>1077</v>
      </c>
      <c r="H233" s="5" t="s">
        <v>1763</v>
      </c>
      <c r="J233" s="5" t="s">
        <v>2996</v>
      </c>
    </row>
    <row r="234" spans="1:10" ht="11.25">
      <c r="A234" s="5">
        <v>233</v>
      </c>
      <c r="B234" s="5" t="s">
        <v>947</v>
      </c>
      <c r="C234" s="5" t="s">
        <v>150</v>
      </c>
      <c r="D234" s="5" t="s">
        <v>1764</v>
      </c>
      <c r="E234" s="5" t="s">
        <v>1765</v>
      </c>
      <c r="F234" s="5" t="s">
        <v>1766</v>
      </c>
      <c r="G234" s="5" t="s">
        <v>1767</v>
      </c>
      <c r="H234" s="5" t="s">
        <v>1768</v>
      </c>
      <c r="J234" s="5" t="s">
        <v>2996</v>
      </c>
    </row>
    <row r="235" spans="1:10" ht="11.25">
      <c r="A235" s="5">
        <v>234</v>
      </c>
      <c r="B235" s="5" t="s">
        <v>947</v>
      </c>
      <c r="C235" s="5" t="s">
        <v>150</v>
      </c>
      <c r="D235" s="5" t="s">
        <v>1769</v>
      </c>
      <c r="E235" s="5" t="s">
        <v>1770</v>
      </c>
      <c r="F235" s="5" t="s">
        <v>1771</v>
      </c>
      <c r="G235" s="5" t="s">
        <v>1060</v>
      </c>
      <c r="J235" s="5" t="s">
        <v>2996</v>
      </c>
    </row>
    <row r="236" spans="1:10" ht="11.25">
      <c r="A236" s="5">
        <v>235</v>
      </c>
      <c r="B236" s="5" t="s">
        <v>947</v>
      </c>
      <c r="C236" s="5" t="s">
        <v>150</v>
      </c>
      <c r="D236" s="5" t="s">
        <v>1772</v>
      </c>
      <c r="E236" s="5" t="s">
        <v>1773</v>
      </c>
      <c r="F236" s="5" t="s">
        <v>1774</v>
      </c>
      <c r="G236" s="5" t="s">
        <v>1029</v>
      </c>
      <c r="H236" s="5" t="s">
        <v>1775</v>
      </c>
      <c r="J236" s="5" t="s">
        <v>2996</v>
      </c>
    </row>
    <row r="237" spans="1:10" ht="11.25">
      <c r="A237" s="5">
        <v>236</v>
      </c>
      <c r="B237" s="5" t="s">
        <v>947</v>
      </c>
      <c r="C237" s="5" t="s">
        <v>150</v>
      </c>
      <c r="D237" s="5" t="s">
        <v>1776</v>
      </c>
      <c r="E237" s="5" t="s">
        <v>1777</v>
      </c>
      <c r="F237" s="5" t="s">
        <v>1778</v>
      </c>
      <c r="G237" s="5" t="s">
        <v>1025</v>
      </c>
      <c r="H237" s="5" t="s">
        <v>1779</v>
      </c>
      <c r="J237" s="5" t="s">
        <v>2996</v>
      </c>
    </row>
    <row r="238" spans="1:10" ht="11.25">
      <c r="A238" s="5">
        <v>237</v>
      </c>
      <c r="B238" s="5" t="s">
        <v>947</v>
      </c>
      <c r="C238" s="5" t="s">
        <v>150</v>
      </c>
      <c r="D238" s="5" t="s">
        <v>1780</v>
      </c>
      <c r="E238" s="5" t="s">
        <v>1781</v>
      </c>
      <c r="F238" s="5" t="s">
        <v>1782</v>
      </c>
      <c r="G238" s="5" t="s">
        <v>1025</v>
      </c>
      <c r="H238" s="5" t="s">
        <v>1783</v>
      </c>
      <c r="J238" s="5" t="s">
        <v>2996</v>
      </c>
    </row>
    <row r="239" spans="1:10" ht="11.25">
      <c r="A239" s="5">
        <v>238</v>
      </c>
      <c r="B239" s="5" t="s">
        <v>947</v>
      </c>
      <c r="C239" s="5" t="s">
        <v>150</v>
      </c>
      <c r="D239" s="5" t="s">
        <v>1784</v>
      </c>
      <c r="E239" s="5" t="s">
        <v>1785</v>
      </c>
      <c r="F239" s="5" t="s">
        <v>1786</v>
      </c>
      <c r="G239" s="5" t="s">
        <v>1767</v>
      </c>
      <c r="J239" s="5" t="s">
        <v>2996</v>
      </c>
    </row>
    <row r="240" spans="1:10" ht="11.25">
      <c r="A240" s="5">
        <v>239</v>
      </c>
      <c r="B240" s="5" t="s">
        <v>947</v>
      </c>
      <c r="C240" s="5" t="s">
        <v>150</v>
      </c>
      <c r="D240" s="5" t="s">
        <v>1787</v>
      </c>
      <c r="E240" s="5" t="s">
        <v>1788</v>
      </c>
      <c r="F240" s="5" t="s">
        <v>1789</v>
      </c>
      <c r="G240" s="5" t="s">
        <v>1369</v>
      </c>
      <c r="J240" s="5" t="s">
        <v>2996</v>
      </c>
    </row>
    <row r="241" spans="1:10" ht="11.25">
      <c r="A241" s="5">
        <v>240</v>
      </c>
      <c r="B241" s="5" t="s">
        <v>947</v>
      </c>
      <c r="C241" s="5" t="s">
        <v>150</v>
      </c>
      <c r="D241" s="5" t="s">
        <v>1790</v>
      </c>
      <c r="E241" s="5" t="s">
        <v>1791</v>
      </c>
      <c r="F241" s="5" t="s">
        <v>1792</v>
      </c>
      <c r="G241" s="5" t="s">
        <v>1369</v>
      </c>
      <c r="J241" s="5" t="s">
        <v>2996</v>
      </c>
    </row>
    <row r="242" spans="1:10" ht="11.25">
      <c r="A242" s="5">
        <v>241</v>
      </c>
      <c r="B242" s="5" t="s">
        <v>947</v>
      </c>
      <c r="C242" s="5" t="s">
        <v>150</v>
      </c>
      <c r="D242" s="5" t="s">
        <v>1793</v>
      </c>
      <c r="E242" s="5" t="s">
        <v>1794</v>
      </c>
      <c r="F242" s="5" t="s">
        <v>1795</v>
      </c>
      <c r="G242" s="5" t="s">
        <v>1369</v>
      </c>
      <c r="J242" s="5" t="s">
        <v>2996</v>
      </c>
    </row>
    <row r="243" spans="1:10" ht="11.25">
      <c r="A243" s="5">
        <v>242</v>
      </c>
      <c r="B243" s="5" t="s">
        <v>947</v>
      </c>
      <c r="C243" s="5" t="s">
        <v>150</v>
      </c>
      <c r="D243" s="5" t="s">
        <v>1796</v>
      </c>
      <c r="E243" s="5" t="s">
        <v>1797</v>
      </c>
      <c r="F243" s="5" t="s">
        <v>1798</v>
      </c>
      <c r="G243" s="5" t="s">
        <v>1369</v>
      </c>
      <c r="H243" s="5" t="s">
        <v>1799</v>
      </c>
      <c r="J243" s="5" t="s">
        <v>2996</v>
      </c>
    </row>
    <row r="244" spans="1:10" ht="11.25">
      <c r="A244" s="5">
        <v>243</v>
      </c>
      <c r="B244" s="5" t="s">
        <v>947</v>
      </c>
      <c r="C244" s="5" t="s">
        <v>150</v>
      </c>
      <c r="D244" s="5" t="s">
        <v>1800</v>
      </c>
      <c r="E244" s="5" t="s">
        <v>1801</v>
      </c>
      <c r="F244" s="5" t="s">
        <v>1802</v>
      </c>
      <c r="G244" s="5" t="s">
        <v>1369</v>
      </c>
      <c r="H244" s="5" t="s">
        <v>1803</v>
      </c>
      <c r="J244" s="5" t="s">
        <v>2996</v>
      </c>
    </row>
    <row r="245" spans="1:10" ht="11.25">
      <c r="A245" s="5">
        <v>244</v>
      </c>
      <c r="B245" s="5" t="s">
        <v>947</v>
      </c>
      <c r="C245" s="5" t="s">
        <v>150</v>
      </c>
      <c r="D245" s="5" t="s">
        <v>1804</v>
      </c>
      <c r="E245" s="5" t="s">
        <v>1805</v>
      </c>
      <c r="F245" s="5" t="s">
        <v>1806</v>
      </c>
      <c r="G245" s="5" t="s">
        <v>1025</v>
      </c>
      <c r="J245" s="5" t="s">
        <v>2996</v>
      </c>
    </row>
    <row r="246" spans="1:10" ht="11.25">
      <c r="A246" s="5">
        <v>245</v>
      </c>
      <c r="B246" s="5" t="s">
        <v>947</v>
      </c>
      <c r="C246" s="5" t="s">
        <v>150</v>
      </c>
      <c r="D246" s="5" t="s">
        <v>1807</v>
      </c>
      <c r="E246" s="5" t="s">
        <v>1808</v>
      </c>
      <c r="F246" s="5" t="s">
        <v>1809</v>
      </c>
      <c r="G246" s="5" t="s">
        <v>1034</v>
      </c>
      <c r="H246" s="5" t="s">
        <v>1810</v>
      </c>
      <c r="J246" s="5" t="s">
        <v>2996</v>
      </c>
    </row>
    <row r="247" spans="1:10" ht="11.25">
      <c r="A247" s="5">
        <v>246</v>
      </c>
      <c r="B247" s="5" t="s">
        <v>947</v>
      </c>
      <c r="C247" s="5" t="s">
        <v>150</v>
      </c>
      <c r="D247" s="5" t="s">
        <v>1811</v>
      </c>
      <c r="E247" s="5" t="s">
        <v>1812</v>
      </c>
      <c r="F247" s="5" t="s">
        <v>1813</v>
      </c>
      <c r="G247" s="5" t="s">
        <v>1369</v>
      </c>
      <c r="J247" s="5" t="s">
        <v>2996</v>
      </c>
    </row>
    <row r="248" spans="1:10" ht="11.25">
      <c r="A248" s="5">
        <v>247</v>
      </c>
      <c r="B248" s="5" t="s">
        <v>947</v>
      </c>
      <c r="C248" s="5" t="s">
        <v>150</v>
      </c>
      <c r="D248" s="5" t="s">
        <v>1814</v>
      </c>
      <c r="E248" s="5" t="s">
        <v>1815</v>
      </c>
      <c r="F248" s="5" t="s">
        <v>1816</v>
      </c>
      <c r="G248" s="5" t="s">
        <v>973</v>
      </c>
      <c r="H248" s="5" t="s">
        <v>1817</v>
      </c>
      <c r="J248" s="5" t="s">
        <v>2996</v>
      </c>
    </row>
    <row r="249" spans="1:10" ht="11.25">
      <c r="A249" s="5">
        <v>248</v>
      </c>
      <c r="B249" s="5" t="s">
        <v>947</v>
      </c>
      <c r="C249" s="5" t="s">
        <v>150</v>
      </c>
      <c r="D249" s="5" t="s">
        <v>1818</v>
      </c>
      <c r="E249" s="5" t="s">
        <v>1819</v>
      </c>
      <c r="F249" s="5" t="s">
        <v>1820</v>
      </c>
      <c r="G249" s="5" t="s">
        <v>1821</v>
      </c>
      <c r="J249" s="5" t="s">
        <v>2996</v>
      </c>
    </row>
    <row r="250" spans="1:10" ht="11.25">
      <c r="A250" s="5">
        <v>249</v>
      </c>
      <c r="B250" s="5" t="s">
        <v>947</v>
      </c>
      <c r="C250" s="5" t="s">
        <v>150</v>
      </c>
      <c r="D250" s="5" t="s">
        <v>1822</v>
      </c>
      <c r="E250" s="5" t="s">
        <v>1823</v>
      </c>
      <c r="F250" s="5" t="s">
        <v>1824</v>
      </c>
      <c r="G250" s="5" t="s">
        <v>1077</v>
      </c>
      <c r="J250" s="5" t="s">
        <v>2996</v>
      </c>
    </row>
    <row r="251" spans="1:10" ht="11.25">
      <c r="A251" s="5">
        <v>250</v>
      </c>
      <c r="B251" s="5" t="s">
        <v>947</v>
      </c>
      <c r="C251" s="5" t="s">
        <v>150</v>
      </c>
      <c r="D251" s="5" t="s">
        <v>1825</v>
      </c>
      <c r="E251" s="5" t="s">
        <v>1826</v>
      </c>
      <c r="F251" s="5" t="s">
        <v>1827</v>
      </c>
      <c r="G251" s="5" t="s">
        <v>1068</v>
      </c>
      <c r="H251" s="5" t="s">
        <v>1692</v>
      </c>
      <c r="J251" s="5" t="s">
        <v>2996</v>
      </c>
    </row>
    <row r="252" spans="1:10" ht="11.25">
      <c r="A252" s="5">
        <v>251</v>
      </c>
      <c r="B252" s="5" t="s">
        <v>947</v>
      </c>
      <c r="C252" s="5" t="s">
        <v>150</v>
      </c>
      <c r="D252" s="5" t="s">
        <v>1828</v>
      </c>
      <c r="E252" s="5" t="s">
        <v>1829</v>
      </c>
      <c r="F252" s="5" t="s">
        <v>1830</v>
      </c>
      <c r="G252" s="5" t="s">
        <v>1263</v>
      </c>
      <c r="J252" s="5" t="s">
        <v>2996</v>
      </c>
    </row>
    <row r="253" spans="1:10" ht="11.25">
      <c r="A253" s="5">
        <v>252</v>
      </c>
      <c r="B253" s="5" t="s">
        <v>947</v>
      </c>
      <c r="C253" s="5" t="s">
        <v>150</v>
      </c>
      <c r="D253" s="5" t="s">
        <v>1831</v>
      </c>
      <c r="E253" s="5" t="s">
        <v>1832</v>
      </c>
      <c r="F253" s="5" t="s">
        <v>1833</v>
      </c>
      <c r="G253" s="5" t="s">
        <v>1369</v>
      </c>
      <c r="H253" s="5" t="s">
        <v>1834</v>
      </c>
      <c r="J253" s="5" t="s">
        <v>2996</v>
      </c>
    </row>
    <row r="254" spans="1:10" ht="11.25">
      <c r="A254" s="5">
        <v>253</v>
      </c>
      <c r="B254" s="5" t="s">
        <v>947</v>
      </c>
      <c r="C254" s="5" t="s">
        <v>150</v>
      </c>
      <c r="D254" s="5" t="s">
        <v>1835</v>
      </c>
      <c r="E254" s="5" t="s">
        <v>1836</v>
      </c>
      <c r="F254" s="5" t="s">
        <v>1837</v>
      </c>
      <c r="G254" s="5" t="s">
        <v>1838</v>
      </c>
      <c r="J254" s="5" t="s">
        <v>2996</v>
      </c>
    </row>
    <row r="255" spans="1:10" ht="11.25">
      <c r="A255" s="5">
        <v>254</v>
      </c>
      <c r="B255" s="5" t="s">
        <v>947</v>
      </c>
      <c r="C255" s="5" t="s">
        <v>150</v>
      </c>
      <c r="D255" s="5" t="s">
        <v>1839</v>
      </c>
      <c r="E255" s="5" t="s">
        <v>1840</v>
      </c>
      <c r="F255" s="5" t="s">
        <v>1841</v>
      </c>
      <c r="G255" s="5" t="s">
        <v>1263</v>
      </c>
      <c r="J255" s="5" t="s">
        <v>2996</v>
      </c>
    </row>
    <row r="256" spans="1:10" ht="11.25">
      <c r="A256" s="5">
        <v>255</v>
      </c>
      <c r="B256" s="5" t="s">
        <v>947</v>
      </c>
      <c r="C256" s="5" t="s">
        <v>150</v>
      </c>
      <c r="D256" s="5" t="s">
        <v>1842</v>
      </c>
      <c r="E256" s="5" t="s">
        <v>1843</v>
      </c>
      <c r="F256" s="5" t="s">
        <v>1844</v>
      </c>
      <c r="G256" s="5" t="s">
        <v>1263</v>
      </c>
      <c r="H256" s="5" t="s">
        <v>1845</v>
      </c>
      <c r="J256" s="5" t="s">
        <v>2996</v>
      </c>
    </row>
    <row r="257" spans="1:10" ht="11.25">
      <c r="A257" s="5">
        <v>256</v>
      </c>
      <c r="B257" s="5" t="s">
        <v>947</v>
      </c>
      <c r="C257" s="5" t="s">
        <v>150</v>
      </c>
      <c r="D257" s="5" t="s">
        <v>1846</v>
      </c>
      <c r="E257" s="5" t="s">
        <v>1847</v>
      </c>
      <c r="F257" s="5" t="s">
        <v>1848</v>
      </c>
      <c r="G257" s="5" t="s">
        <v>1849</v>
      </c>
      <c r="J257" s="5" t="s">
        <v>2996</v>
      </c>
    </row>
    <row r="258" spans="1:10" ht="11.25">
      <c r="A258" s="5">
        <v>257</v>
      </c>
      <c r="B258" s="5" t="s">
        <v>947</v>
      </c>
      <c r="C258" s="5" t="s">
        <v>150</v>
      </c>
      <c r="D258" s="5" t="s">
        <v>1850</v>
      </c>
      <c r="E258" s="5" t="s">
        <v>1851</v>
      </c>
      <c r="F258" s="5" t="s">
        <v>1852</v>
      </c>
      <c r="G258" s="5" t="s">
        <v>1001</v>
      </c>
      <c r="H258" s="5" t="s">
        <v>1853</v>
      </c>
      <c r="J258" s="5" t="s">
        <v>2996</v>
      </c>
    </row>
    <row r="259" spans="1:10" ht="11.25">
      <c r="A259" s="5">
        <v>258</v>
      </c>
      <c r="B259" s="5" t="s">
        <v>947</v>
      </c>
      <c r="C259" s="5" t="s">
        <v>150</v>
      </c>
      <c r="D259" s="5" t="s">
        <v>1854</v>
      </c>
      <c r="E259" s="5" t="s">
        <v>1855</v>
      </c>
      <c r="F259" s="5" t="s">
        <v>1856</v>
      </c>
      <c r="G259" s="5" t="s">
        <v>1552</v>
      </c>
      <c r="H259" s="5" t="s">
        <v>1857</v>
      </c>
      <c r="J259" s="5" t="s">
        <v>2996</v>
      </c>
    </row>
    <row r="260" spans="1:10" ht="11.25">
      <c r="A260" s="5">
        <v>259</v>
      </c>
      <c r="B260" s="5" t="s">
        <v>947</v>
      </c>
      <c r="C260" s="5" t="s">
        <v>150</v>
      </c>
      <c r="D260" s="5" t="s">
        <v>1858</v>
      </c>
      <c r="E260" s="5" t="s">
        <v>1859</v>
      </c>
      <c r="F260" s="5" t="s">
        <v>1860</v>
      </c>
      <c r="G260" s="5" t="s">
        <v>982</v>
      </c>
      <c r="J260" s="5" t="s">
        <v>2996</v>
      </c>
    </row>
    <row r="261" spans="1:10" ht="11.25">
      <c r="A261" s="5">
        <v>260</v>
      </c>
      <c r="B261" s="5" t="s">
        <v>947</v>
      </c>
      <c r="C261" s="5" t="s">
        <v>150</v>
      </c>
      <c r="D261" s="5" t="s">
        <v>1861</v>
      </c>
      <c r="E261" s="5" t="s">
        <v>1862</v>
      </c>
      <c r="F261" s="5" t="s">
        <v>1863</v>
      </c>
      <c r="G261" s="5" t="s">
        <v>973</v>
      </c>
      <c r="J261" s="5" t="s">
        <v>2996</v>
      </c>
    </row>
    <row r="262" spans="1:10" ht="11.25">
      <c r="A262" s="5">
        <v>261</v>
      </c>
      <c r="B262" s="5" t="s">
        <v>947</v>
      </c>
      <c r="C262" s="5" t="s">
        <v>150</v>
      </c>
      <c r="D262" s="5" t="s">
        <v>1864</v>
      </c>
      <c r="E262" s="5" t="s">
        <v>1865</v>
      </c>
      <c r="F262" s="5" t="s">
        <v>1866</v>
      </c>
      <c r="G262" s="5" t="s">
        <v>994</v>
      </c>
      <c r="H262" s="5" t="s">
        <v>1867</v>
      </c>
      <c r="J262" s="5" t="s">
        <v>2996</v>
      </c>
    </row>
    <row r="263" spans="1:10" ht="11.25">
      <c r="A263" s="5">
        <v>262</v>
      </c>
      <c r="B263" s="5" t="s">
        <v>947</v>
      </c>
      <c r="C263" s="5" t="s">
        <v>150</v>
      </c>
      <c r="D263" s="5" t="s">
        <v>1868</v>
      </c>
      <c r="E263" s="5" t="s">
        <v>1869</v>
      </c>
      <c r="F263" s="5" t="s">
        <v>1870</v>
      </c>
      <c r="G263" s="5" t="s">
        <v>982</v>
      </c>
      <c r="H263" s="5" t="s">
        <v>1871</v>
      </c>
      <c r="J263" s="5" t="s">
        <v>2996</v>
      </c>
    </row>
    <row r="264" spans="1:10" ht="11.25">
      <c r="A264" s="5">
        <v>263</v>
      </c>
      <c r="B264" s="5" t="s">
        <v>947</v>
      </c>
      <c r="C264" s="5" t="s">
        <v>150</v>
      </c>
      <c r="D264" s="5" t="s">
        <v>1872</v>
      </c>
      <c r="E264" s="5" t="s">
        <v>1873</v>
      </c>
      <c r="F264" s="5" t="s">
        <v>1874</v>
      </c>
      <c r="G264" s="5" t="s">
        <v>994</v>
      </c>
      <c r="H264" s="5" t="s">
        <v>1875</v>
      </c>
      <c r="J264" s="5" t="s">
        <v>2996</v>
      </c>
    </row>
    <row r="265" spans="1:10" ht="11.25">
      <c r="A265" s="5">
        <v>264</v>
      </c>
      <c r="B265" s="5" t="s">
        <v>947</v>
      </c>
      <c r="C265" s="5" t="s">
        <v>150</v>
      </c>
      <c r="D265" s="5" t="s">
        <v>1876</v>
      </c>
      <c r="E265" s="5" t="s">
        <v>1877</v>
      </c>
      <c r="F265" s="5" t="s">
        <v>1878</v>
      </c>
      <c r="G265" s="5" t="s">
        <v>973</v>
      </c>
      <c r="J265" s="5" t="s">
        <v>2996</v>
      </c>
    </row>
    <row r="266" spans="1:10" ht="11.25">
      <c r="A266" s="5">
        <v>265</v>
      </c>
      <c r="B266" s="5" t="s">
        <v>947</v>
      </c>
      <c r="C266" s="5" t="s">
        <v>150</v>
      </c>
      <c r="D266" s="5" t="s">
        <v>1879</v>
      </c>
      <c r="E266" s="5" t="s">
        <v>1880</v>
      </c>
      <c r="F266" s="5" t="s">
        <v>1881</v>
      </c>
      <c r="G266" s="5" t="s">
        <v>973</v>
      </c>
      <c r="H266" s="5" t="s">
        <v>1882</v>
      </c>
      <c r="J266" s="5" t="s">
        <v>2996</v>
      </c>
    </row>
    <row r="267" spans="1:10" ht="11.25">
      <c r="A267" s="5">
        <v>266</v>
      </c>
      <c r="B267" s="5" t="s">
        <v>947</v>
      </c>
      <c r="C267" s="5" t="s">
        <v>150</v>
      </c>
      <c r="D267" s="5" t="s">
        <v>1883</v>
      </c>
      <c r="E267" s="5" t="s">
        <v>1884</v>
      </c>
      <c r="F267" s="5" t="s">
        <v>1885</v>
      </c>
      <c r="G267" s="5" t="s">
        <v>973</v>
      </c>
      <c r="J267" s="5" t="s">
        <v>2996</v>
      </c>
    </row>
    <row r="268" spans="1:10" ht="11.25">
      <c r="A268" s="5">
        <v>267</v>
      </c>
      <c r="B268" s="5" t="s">
        <v>947</v>
      </c>
      <c r="C268" s="5" t="s">
        <v>150</v>
      </c>
      <c r="D268" s="5" t="s">
        <v>1886</v>
      </c>
      <c r="E268" s="5" t="s">
        <v>1887</v>
      </c>
      <c r="F268" s="5" t="s">
        <v>1888</v>
      </c>
      <c r="G268" s="5" t="s">
        <v>1263</v>
      </c>
      <c r="H268" s="5" t="s">
        <v>1889</v>
      </c>
      <c r="J268" s="5" t="s">
        <v>2996</v>
      </c>
    </row>
    <row r="269" spans="1:10" ht="11.25">
      <c r="A269" s="5">
        <v>268</v>
      </c>
      <c r="B269" s="5" t="s">
        <v>947</v>
      </c>
      <c r="C269" s="5" t="s">
        <v>150</v>
      </c>
      <c r="D269" s="5" t="s">
        <v>1890</v>
      </c>
      <c r="E269" s="5" t="s">
        <v>1891</v>
      </c>
      <c r="F269" s="5" t="s">
        <v>1892</v>
      </c>
      <c r="G269" s="5" t="s">
        <v>1263</v>
      </c>
      <c r="H269" s="5" t="s">
        <v>1893</v>
      </c>
      <c r="J269" s="5" t="s">
        <v>2996</v>
      </c>
    </row>
    <row r="270" spans="1:10" ht="11.25">
      <c r="A270" s="5">
        <v>269</v>
      </c>
      <c r="B270" s="5" t="s">
        <v>947</v>
      </c>
      <c r="C270" s="5" t="s">
        <v>150</v>
      </c>
      <c r="D270" s="5" t="s">
        <v>1894</v>
      </c>
      <c r="E270" s="5" t="s">
        <v>1895</v>
      </c>
      <c r="F270" s="5" t="s">
        <v>1896</v>
      </c>
      <c r="G270" s="5" t="s">
        <v>994</v>
      </c>
      <c r="H270" s="5" t="s">
        <v>1897</v>
      </c>
      <c r="J270" s="5" t="s">
        <v>2996</v>
      </c>
    </row>
    <row r="271" spans="1:10" ht="11.25">
      <c r="A271" s="5">
        <v>270</v>
      </c>
      <c r="B271" s="5" t="s">
        <v>947</v>
      </c>
      <c r="C271" s="5" t="s">
        <v>150</v>
      </c>
      <c r="D271" s="5" t="s">
        <v>1898</v>
      </c>
      <c r="E271" s="5" t="s">
        <v>1899</v>
      </c>
      <c r="F271" s="5" t="s">
        <v>1900</v>
      </c>
      <c r="G271" s="5" t="s">
        <v>1025</v>
      </c>
      <c r="H271" s="5" t="s">
        <v>1901</v>
      </c>
      <c r="J271" s="5" t="s">
        <v>2996</v>
      </c>
    </row>
    <row r="272" spans="1:10" ht="11.25">
      <c r="A272" s="5">
        <v>271</v>
      </c>
      <c r="B272" s="5" t="s">
        <v>947</v>
      </c>
      <c r="C272" s="5" t="s">
        <v>150</v>
      </c>
      <c r="D272" s="5" t="s">
        <v>1902</v>
      </c>
      <c r="E272" s="5" t="s">
        <v>1903</v>
      </c>
      <c r="F272" s="5" t="s">
        <v>1904</v>
      </c>
      <c r="G272" s="5" t="s">
        <v>1263</v>
      </c>
      <c r="H272" s="5" t="s">
        <v>1905</v>
      </c>
      <c r="J272" s="5" t="s">
        <v>2996</v>
      </c>
    </row>
    <row r="273" spans="1:10" ht="11.25">
      <c r="A273" s="5">
        <v>272</v>
      </c>
      <c r="B273" s="5" t="s">
        <v>947</v>
      </c>
      <c r="C273" s="5" t="s">
        <v>150</v>
      </c>
      <c r="D273" s="5" t="s">
        <v>1906</v>
      </c>
      <c r="E273" s="5" t="s">
        <v>1907</v>
      </c>
      <c r="F273" s="5" t="s">
        <v>1908</v>
      </c>
      <c r="G273" s="5" t="s">
        <v>1909</v>
      </c>
      <c r="H273" s="5" t="s">
        <v>1910</v>
      </c>
      <c r="J273" s="5" t="s">
        <v>2996</v>
      </c>
    </row>
    <row r="274" spans="1:10" ht="11.25">
      <c r="A274" s="5">
        <v>273</v>
      </c>
      <c r="B274" s="5" t="s">
        <v>947</v>
      </c>
      <c r="C274" s="5" t="s">
        <v>150</v>
      </c>
      <c r="D274" s="5" t="s">
        <v>1911</v>
      </c>
      <c r="E274" s="5" t="s">
        <v>1912</v>
      </c>
      <c r="F274" s="5" t="s">
        <v>1913</v>
      </c>
      <c r="G274" s="5" t="s">
        <v>1576</v>
      </c>
      <c r="J274" s="5" t="s">
        <v>2996</v>
      </c>
    </row>
    <row r="275" spans="1:10" ht="11.25">
      <c r="A275" s="5">
        <v>274</v>
      </c>
      <c r="B275" s="5" t="s">
        <v>947</v>
      </c>
      <c r="C275" s="5" t="s">
        <v>150</v>
      </c>
      <c r="D275" s="5" t="s">
        <v>1914</v>
      </c>
      <c r="E275" s="5" t="s">
        <v>1915</v>
      </c>
      <c r="F275" s="5" t="s">
        <v>1916</v>
      </c>
      <c r="G275" s="5" t="s">
        <v>1917</v>
      </c>
      <c r="H275" s="5" t="s">
        <v>1918</v>
      </c>
      <c r="J275" s="5" t="s">
        <v>2996</v>
      </c>
    </row>
    <row r="276" spans="1:10" ht="11.25">
      <c r="A276" s="5">
        <v>275</v>
      </c>
      <c r="B276" s="5" t="s">
        <v>947</v>
      </c>
      <c r="C276" s="5" t="s">
        <v>150</v>
      </c>
      <c r="D276" s="5" t="s">
        <v>1919</v>
      </c>
      <c r="E276" s="5" t="s">
        <v>1920</v>
      </c>
      <c r="F276" s="5" t="s">
        <v>1921</v>
      </c>
      <c r="G276" s="5" t="s">
        <v>982</v>
      </c>
      <c r="J276" s="5" t="s">
        <v>2996</v>
      </c>
    </row>
    <row r="277" spans="1:10" ht="11.25">
      <c r="A277" s="5">
        <v>276</v>
      </c>
      <c r="B277" s="5" t="s">
        <v>947</v>
      </c>
      <c r="C277" s="5" t="s">
        <v>150</v>
      </c>
      <c r="D277" s="5" t="s">
        <v>1922</v>
      </c>
      <c r="E277" s="5" t="s">
        <v>1923</v>
      </c>
      <c r="F277" s="5" t="s">
        <v>1924</v>
      </c>
      <c r="G277" s="5" t="s">
        <v>982</v>
      </c>
      <c r="J277" s="5" t="s">
        <v>2996</v>
      </c>
    </row>
    <row r="278" spans="1:10" ht="11.25">
      <c r="A278" s="5">
        <v>277</v>
      </c>
      <c r="B278" s="5" t="s">
        <v>947</v>
      </c>
      <c r="C278" s="5" t="s">
        <v>150</v>
      </c>
      <c r="D278" s="5" t="s">
        <v>1925</v>
      </c>
      <c r="E278" s="5" t="s">
        <v>1926</v>
      </c>
      <c r="F278" s="5" t="s">
        <v>1927</v>
      </c>
      <c r="G278" s="5" t="s">
        <v>1928</v>
      </c>
      <c r="H278" s="5" t="s">
        <v>1929</v>
      </c>
      <c r="J278" s="5" t="s">
        <v>2996</v>
      </c>
    </row>
    <row r="279" spans="1:10" ht="11.25">
      <c r="A279" s="5">
        <v>278</v>
      </c>
      <c r="B279" s="5" t="s">
        <v>947</v>
      </c>
      <c r="C279" s="5" t="s">
        <v>150</v>
      </c>
      <c r="D279" s="5" t="s">
        <v>1930</v>
      </c>
      <c r="E279" s="5" t="s">
        <v>1931</v>
      </c>
      <c r="F279" s="5" t="s">
        <v>1932</v>
      </c>
      <c r="G279" s="5" t="s">
        <v>982</v>
      </c>
      <c r="J279" s="5" t="s">
        <v>2996</v>
      </c>
    </row>
    <row r="280" spans="1:10" ht="11.25">
      <c r="A280" s="5">
        <v>279</v>
      </c>
      <c r="B280" s="5" t="s">
        <v>947</v>
      </c>
      <c r="C280" s="5" t="s">
        <v>150</v>
      </c>
      <c r="D280" s="5" t="s">
        <v>1933</v>
      </c>
      <c r="E280" s="5" t="s">
        <v>1934</v>
      </c>
      <c r="F280" s="5" t="s">
        <v>1935</v>
      </c>
      <c r="G280" s="5" t="s">
        <v>1936</v>
      </c>
      <c r="J280" s="5" t="s">
        <v>2996</v>
      </c>
    </row>
    <row r="281" spans="1:10" ht="11.25">
      <c r="A281" s="5">
        <v>280</v>
      </c>
      <c r="B281" s="5" t="s">
        <v>947</v>
      </c>
      <c r="C281" s="5" t="s">
        <v>150</v>
      </c>
      <c r="D281" s="5" t="s">
        <v>1937</v>
      </c>
      <c r="E281" s="5" t="s">
        <v>1938</v>
      </c>
      <c r="F281" s="5" t="s">
        <v>1939</v>
      </c>
      <c r="G281" s="5" t="s">
        <v>1077</v>
      </c>
      <c r="J281" s="5" t="s">
        <v>2996</v>
      </c>
    </row>
    <row r="282" spans="1:10" ht="11.25">
      <c r="A282" s="5">
        <v>281</v>
      </c>
      <c r="B282" s="5" t="s">
        <v>947</v>
      </c>
      <c r="C282" s="5" t="s">
        <v>150</v>
      </c>
      <c r="D282" s="5" t="s">
        <v>1940</v>
      </c>
      <c r="E282" s="5" t="s">
        <v>1941</v>
      </c>
      <c r="F282" s="5" t="s">
        <v>1942</v>
      </c>
      <c r="G282" s="5" t="s">
        <v>990</v>
      </c>
      <c r="J282" s="5" t="s">
        <v>2996</v>
      </c>
    </row>
    <row r="283" spans="1:10" ht="11.25">
      <c r="A283" s="5">
        <v>282</v>
      </c>
      <c r="B283" s="5" t="s">
        <v>947</v>
      </c>
      <c r="C283" s="5" t="s">
        <v>150</v>
      </c>
      <c r="D283" s="5" t="s">
        <v>1943</v>
      </c>
      <c r="E283" s="5" t="s">
        <v>1944</v>
      </c>
      <c r="F283" s="5" t="s">
        <v>1945</v>
      </c>
      <c r="G283" s="5" t="s">
        <v>1369</v>
      </c>
      <c r="J283" s="5" t="s">
        <v>2996</v>
      </c>
    </row>
    <row r="284" spans="1:10" ht="11.25">
      <c r="A284" s="5">
        <v>283</v>
      </c>
      <c r="B284" s="5" t="s">
        <v>947</v>
      </c>
      <c r="C284" s="5" t="s">
        <v>150</v>
      </c>
      <c r="D284" s="5" t="s">
        <v>1946</v>
      </c>
      <c r="E284" s="5" t="s">
        <v>1947</v>
      </c>
      <c r="F284" s="5" t="s">
        <v>1948</v>
      </c>
      <c r="G284" s="5" t="s">
        <v>1369</v>
      </c>
      <c r="J284" s="5" t="s">
        <v>2996</v>
      </c>
    </row>
    <row r="285" spans="1:10" ht="11.25">
      <c r="A285" s="5">
        <v>284</v>
      </c>
      <c r="B285" s="5" t="s">
        <v>947</v>
      </c>
      <c r="C285" s="5" t="s">
        <v>150</v>
      </c>
      <c r="D285" s="5" t="s">
        <v>1949</v>
      </c>
      <c r="E285" s="5" t="s">
        <v>1950</v>
      </c>
      <c r="F285" s="5" t="s">
        <v>1951</v>
      </c>
      <c r="G285" s="5" t="s">
        <v>1369</v>
      </c>
      <c r="J285" s="5" t="s">
        <v>2996</v>
      </c>
    </row>
    <row r="286" spans="1:10" ht="11.25">
      <c r="A286" s="5">
        <v>285</v>
      </c>
      <c r="B286" s="5" t="s">
        <v>947</v>
      </c>
      <c r="C286" s="5" t="s">
        <v>150</v>
      </c>
      <c r="D286" s="5" t="s">
        <v>1952</v>
      </c>
      <c r="E286" s="5" t="s">
        <v>1953</v>
      </c>
      <c r="F286" s="5" t="s">
        <v>1954</v>
      </c>
      <c r="G286" s="5" t="s">
        <v>1263</v>
      </c>
      <c r="J286" s="5" t="s">
        <v>2996</v>
      </c>
    </row>
    <row r="287" spans="1:10" ht="11.25">
      <c r="A287" s="5">
        <v>286</v>
      </c>
      <c r="B287" s="5" t="s">
        <v>947</v>
      </c>
      <c r="C287" s="5" t="s">
        <v>150</v>
      </c>
      <c r="D287" s="5" t="s">
        <v>1955</v>
      </c>
      <c r="E287" s="5" t="s">
        <v>1956</v>
      </c>
      <c r="F287" s="5" t="s">
        <v>1957</v>
      </c>
      <c r="G287" s="5" t="s">
        <v>1016</v>
      </c>
      <c r="J287" s="5" t="s">
        <v>2996</v>
      </c>
    </row>
    <row r="288" spans="1:10" ht="11.25">
      <c r="A288" s="5">
        <v>287</v>
      </c>
      <c r="B288" s="5" t="s">
        <v>947</v>
      </c>
      <c r="C288" s="5" t="s">
        <v>150</v>
      </c>
      <c r="D288" s="5" t="s">
        <v>1958</v>
      </c>
      <c r="E288" s="5" t="s">
        <v>1959</v>
      </c>
      <c r="F288" s="5" t="s">
        <v>1960</v>
      </c>
      <c r="G288" s="5" t="s">
        <v>1917</v>
      </c>
      <c r="J288" s="5" t="s">
        <v>2996</v>
      </c>
    </row>
    <row r="289" spans="1:10" ht="11.25">
      <c r="A289" s="5">
        <v>288</v>
      </c>
      <c r="B289" s="5" t="s">
        <v>947</v>
      </c>
      <c r="C289" s="5" t="s">
        <v>150</v>
      </c>
      <c r="D289" s="5" t="s">
        <v>1961</v>
      </c>
      <c r="E289" s="5" t="s">
        <v>1962</v>
      </c>
      <c r="F289" s="5" t="s">
        <v>1963</v>
      </c>
      <c r="G289" s="5" t="s">
        <v>1060</v>
      </c>
      <c r="J289" s="5" t="s">
        <v>2996</v>
      </c>
    </row>
    <row r="290" spans="1:10" ht="11.25">
      <c r="A290" s="5">
        <v>289</v>
      </c>
      <c r="B290" s="5" t="s">
        <v>947</v>
      </c>
      <c r="C290" s="5" t="s">
        <v>150</v>
      </c>
      <c r="D290" s="5" t="s">
        <v>1964</v>
      </c>
      <c r="E290" s="5" t="s">
        <v>1965</v>
      </c>
      <c r="F290" s="5" t="s">
        <v>1966</v>
      </c>
      <c r="G290" s="5" t="s">
        <v>982</v>
      </c>
      <c r="J290" s="5" t="s">
        <v>2996</v>
      </c>
    </row>
    <row r="291" spans="1:10" ht="11.25">
      <c r="A291" s="5">
        <v>290</v>
      </c>
      <c r="B291" s="5" t="s">
        <v>947</v>
      </c>
      <c r="C291" s="5" t="s">
        <v>150</v>
      </c>
      <c r="D291" s="5" t="s">
        <v>1967</v>
      </c>
      <c r="E291" s="5" t="s">
        <v>1968</v>
      </c>
      <c r="F291" s="5" t="s">
        <v>1969</v>
      </c>
      <c r="G291" s="5" t="s">
        <v>1263</v>
      </c>
      <c r="J291" s="5" t="s">
        <v>2996</v>
      </c>
    </row>
    <row r="292" spans="1:10" ht="11.25">
      <c r="A292" s="5">
        <v>291</v>
      </c>
      <c r="B292" s="5" t="s">
        <v>947</v>
      </c>
      <c r="C292" s="5" t="s">
        <v>150</v>
      </c>
      <c r="D292" s="5" t="s">
        <v>1970</v>
      </c>
      <c r="E292" s="5" t="s">
        <v>1971</v>
      </c>
      <c r="F292" s="5" t="s">
        <v>1972</v>
      </c>
      <c r="G292" s="5" t="s">
        <v>994</v>
      </c>
      <c r="J292" s="5" t="s">
        <v>2996</v>
      </c>
    </row>
    <row r="293" spans="1:10" ht="11.25">
      <c r="A293" s="5">
        <v>292</v>
      </c>
      <c r="B293" s="5" t="s">
        <v>947</v>
      </c>
      <c r="C293" s="5" t="s">
        <v>150</v>
      </c>
      <c r="D293" s="5" t="s">
        <v>1973</v>
      </c>
      <c r="E293" s="5" t="s">
        <v>1974</v>
      </c>
      <c r="F293" s="5" t="s">
        <v>1975</v>
      </c>
      <c r="G293" s="5" t="s">
        <v>994</v>
      </c>
      <c r="J293" s="5" t="s">
        <v>2996</v>
      </c>
    </row>
    <row r="294" spans="1:10" ht="11.25">
      <c r="A294" s="5">
        <v>293</v>
      </c>
      <c r="B294" s="5" t="s">
        <v>947</v>
      </c>
      <c r="C294" s="5" t="s">
        <v>150</v>
      </c>
      <c r="D294" s="5" t="s">
        <v>1976</v>
      </c>
      <c r="E294" s="5" t="s">
        <v>1977</v>
      </c>
      <c r="F294" s="5" t="s">
        <v>1978</v>
      </c>
      <c r="G294" s="5" t="s">
        <v>994</v>
      </c>
      <c r="J294" s="5" t="s">
        <v>2996</v>
      </c>
    </row>
    <row r="295" spans="1:10" ht="11.25">
      <c r="A295" s="5">
        <v>294</v>
      </c>
      <c r="B295" s="5" t="s">
        <v>947</v>
      </c>
      <c r="C295" s="5" t="s">
        <v>150</v>
      </c>
      <c r="D295" s="5" t="s">
        <v>1979</v>
      </c>
      <c r="E295" s="5" t="s">
        <v>1980</v>
      </c>
      <c r="F295" s="5" t="s">
        <v>1981</v>
      </c>
      <c r="G295" s="5" t="s">
        <v>1060</v>
      </c>
      <c r="J295" s="5" t="s">
        <v>2996</v>
      </c>
    </row>
    <row r="296" spans="1:10" ht="11.25">
      <c r="A296" s="5">
        <v>295</v>
      </c>
      <c r="B296" s="5" t="s">
        <v>947</v>
      </c>
      <c r="C296" s="5" t="s">
        <v>150</v>
      </c>
      <c r="D296" s="5" t="s">
        <v>1982</v>
      </c>
      <c r="E296" s="5" t="s">
        <v>1983</v>
      </c>
      <c r="F296" s="5" t="s">
        <v>1984</v>
      </c>
      <c r="G296" s="5" t="s">
        <v>1985</v>
      </c>
      <c r="H296" s="5" t="s">
        <v>1986</v>
      </c>
      <c r="J296" s="5" t="s">
        <v>2996</v>
      </c>
    </row>
    <row r="297" spans="1:10" ht="11.25">
      <c r="A297" s="5">
        <v>296</v>
      </c>
      <c r="B297" s="5" t="s">
        <v>947</v>
      </c>
      <c r="C297" s="5" t="s">
        <v>150</v>
      </c>
      <c r="D297" s="5" t="s">
        <v>1987</v>
      </c>
      <c r="E297" s="5" t="s">
        <v>1988</v>
      </c>
      <c r="F297" s="5" t="s">
        <v>1989</v>
      </c>
      <c r="G297" s="5" t="s">
        <v>1369</v>
      </c>
      <c r="J297" s="5" t="s">
        <v>2996</v>
      </c>
    </row>
    <row r="298" spans="1:10" ht="11.25">
      <c r="A298" s="5">
        <v>297</v>
      </c>
      <c r="B298" s="5" t="s">
        <v>947</v>
      </c>
      <c r="C298" s="5" t="s">
        <v>150</v>
      </c>
      <c r="D298" s="5" t="s">
        <v>1990</v>
      </c>
      <c r="E298" s="5" t="s">
        <v>1991</v>
      </c>
      <c r="F298" s="5" t="s">
        <v>1992</v>
      </c>
      <c r="G298" s="5" t="s">
        <v>1016</v>
      </c>
      <c r="J298" s="5" t="s">
        <v>2996</v>
      </c>
    </row>
    <row r="299" spans="1:10" ht="11.25">
      <c r="A299" s="5">
        <v>298</v>
      </c>
      <c r="B299" s="5" t="s">
        <v>947</v>
      </c>
      <c r="C299" s="5" t="s">
        <v>150</v>
      </c>
      <c r="D299" s="5" t="s">
        <v>1993</v>
      </c>
      <c r="E299" s="5" t="s">
        <v>1994</v>
      </c>
      <c r="F299" s="5" t="s">
        <v>1995</v>
      </c>
      <c r="G299" s="5" t="s">
        <v>994</v>
      </c>
      <c r="J299" s="5" t="s">
        <v>2996</v>
      </c>
    </row>
    <row r="300" spans="1:10" ht="11.25">
      <c r="A300" s="5">
        <v>299</v>
      </c>
      <c r="B300" s="5" t="s">
        <v>947</v>
      </c>
      <c r="C300" s="5" t="s">
        <v>150</v>
      </c>
      <c r="D300" s="5" t="s">
        <v>1996</v>
      </c>
      <c r="E300" s="5" t="s">
        <v>1997</v>
      </c>
      <c r="F300" s="5" t="s">
        <v>1998</v>
      </c>
      <c r="G300" s="5" t="s">
        <v>1999</v>
      </c>
      <c r="J300" s="5" t="s">
        <v>2996</v>
      </c>
    </row>
    <row r="301" spans="1:10" ht="11.25">
      <c r="A301" s="5">
        <v>300</v>
      </c>
      <c r="B301" s="5" t="s">
        <v>947</v>
      </c>
      <c r="C301" s="5" t="s">
        <v>150</v>
      </c>
      <c r="D301" s="5" t="s">
        <v>2000</v>
      </c>
      <c r="E301" s="5" t="s">
        <v>2001</v>
      </c>
      <c r="F301" s="5" t="s">
        <v>2002</v>
      </c>
      <c r="G301" s="5" t="s">
        <v>990</v>
      </c>
      <c r="J301" s="5" t="s">
        <v>2996</v>
      </c>
    </row>
    <row r="302" spans="1:10" ht="11.25">
      <c r="A302" s="5">
        <v>301</v>
      </c>
      <c r="B302" s="5" t="s">
        <v>947</v>
      </c>
      <c r="C302" s="5" t="s">
        <v>150</v>
      </c>
      <c r="D302" s="5" t="s">
        <v>2003</v>
      </c>
      <c r="E302" s="5" t="s">
        <v>2004</v>
      </c>
      <c r="F302" s="5" t="s">
        <v>2005</v>
      </c>
      <c r="G302" s="5" t="s">
        <v>2006</v>
      </c>
      <c r="J302" s="5" t="s">
        <v>2996</v>
      </c>
    </row>
    <row r="303" spans="1:10" ht="11.25">
      <c r="A303" s="5">
        <v>302</v>
      </c>
      <c r="B303" s="5" t="s">
        <v>947</v>
      </c>
      <c r="C303" s="5" t="s">
        <v>150</v>
      </c>
      <c r="D303" s="5" t="s">
        <v>2007</v>
      </c>
      <c r="E303" s="5" t="s">
        <v>2008</v>
      </c>
      <c r="F303" s="5" t="s">
        <v>2009</v>
      </c>
      <c r="G303" s="5" t="s">
        <v>990</v>
      </c>
      <c r="J303" s="5" t="s">
        <v>2996</v>
      </c>
    </row>
    <row r="304" spans="1:10" ht="11.25">
      <c r="A304" s="5">
        <v>303</v>
      </c>
      <c r="B304" s="5" t="s">
        <v>947</v>
      </c>
      <c r="C304" s="5" t="s">
        <v>150</v>
      </c>
      <c r="D304" s="5" t="s">
        <v>2010</v>
      </c>
      <c r="E304" s="5" t="s">
        <v>2011</v>
      </c>
      <c r="F304" s="5" t="s">
        <v>2012</v>
      </c>
      <c r="G304" s="5" t="s">
        <v>990</v>
      </c>
      <c r="J304" s="5" t="s">
        <v>2996</v>
      </c>
    </row>
    <row r="305" spans="1:10" ht="11.25">
      <c r="A305" s="5">
        <v>304</v>
      </c>
      <c r="B305" s="5" t="s">
        <v>947</v>
      </c>
      <c r="C305" s="5" t="s">
        <v>150</v>
      </c>
      <c r="D305" s="5" t="s">
        <v>2013</v>
      </c>
      <c r="E305" s="5" t="s">
        <v>2014</v>
      </c>
      <c r="F305" s="5" t="s">
        <v>2015</v>
      </c>
      <c r="G305" s="5" t="s">
        <v>1167</v>
      </c>
      <c r="J305" s="5" t="s">
        <v>2996</v>
      </c>
    </row>
    <row r="306" spans="1:10" ht="11.25">
      <c r="A306" s="5">
        <v>305</v>
      </c>
      <c r="B306" s="5" t="s">
        <v>947</v>
      </c>
      <c r="C306" s="5" t="s">
        <v>150</v>
      </c>
      <c r="D306" s="5" t="s">
        <v>2016</v>
      </c>
      <c r="E306" s="5" t="s">
        <v>2017</v>
      </c>
      <c r="F306" s="5" t="s">
        <v>2018</v>
      </c>
      <c r="G306" s="5" t="s">
        <v>1068</v>
      </c>
      <c r="J306" s="5" t="s">
        <v>2996</v>
      </c>
    </row>
    <row r="307" spans="1:10" ht="11.25">
      <c r="A307" s="5">
        <v>306</v>
      </c>
      <c r="B307" s="5" t="s">
        <v>947</v>
      </c>
      <c r="C307" s="5" t="s">
        <v>150</v>
      </c>
      <c r="D307" s="5" t="s">
        <v>2019</v>
      </c>
      <c r="E307" s="5" t="s">
        <v>2020</v>
      </c>
      <c r="F307" s="5" t="s">
        <v>2021</v>
      </c>
      <c r="G307" s="5" t="s">
        <v>1060</v>
      </c>
      <c r="J307" s="5" t="s">
        <v>2996</v>
      </c>
    </row>
    <row r="308" spans="1:10" ht="11.25">
      <c r="A308" s="5">
        <v>307</v>
      </c>
      <c r="B308" s="5" t="s">
        <v>947</v>
      </c>
      <c r="C308" s="5" t="s">
        <v>150</v>
      </c>
      <c r="D308" s="5" t="s">
        <v>2022</v>
      </c>
      <c r="E308" s="5" t="s">
        <v>2023</v>
      </c>
      <c r="F308" s="5" t="s">
        <v>2024</v>
      </c>
      <c r="G308" s="5" t="s">
        <v>1068</v>
      </c>
      <c r="J308" s="5" t="s">
        <v>2996</v>
      </c>
    </row>
    <row r="309" spans="1:10" ht="11.25">
      <c r="A309" s="5">
        <v>308</v>
      </c>
      <c r="B309" s="5" t="s">
        <v>947</v>
      </c>
      <c r="C309" s="5" t="s">
        <v>150</v>
      </c>
      <c r="D309" s="5" t="s">
        <v>2025</v>
      </c>
      <c r="E309" s="5" t="s">
        <v>2026</v>
      </c>
      <c r="F309" s="5" t="s">
        <v>2027</v>
      </c>
      <c r="G309" s="5" t="s">
        <v>1369</v>
      </c>
      <c r="J309" s="5" t="s">
        <v>2996</v>
      </c>
    </row>
    <row r="310" spans="1:10" ht="11.25">
      <c r="A310" s="5">
        <v>309</v>
      </c>
      <c r="B310" s="5" t="s">
        <v>947</v>
      </c>
      <c r="C310" s="5" t="s">
        <v>150</v>
      </c>
      <c r="D310" s="5" t="s">
        <v>2028</v>
      </c>
      <c r="E310" s="5" t="s">
        <v>2029</v>
      </c>
      <c r="F310" s="5" t="s">
        <v>2030</v>
      </c>
      <c r="G310" s="5" t="s">
        <v>1167</v>
      </c>
      <c r="J310" s="5" t="s">
        <v>2996</v>
      </c>
    </row>
    <row r="311" spans="1:10" ht="11.25">
      <c r="A311" s="5">
        <v>310</v>
      </c>
      <c r="B311" s="5" t="s">
        <v>947</v>
      </c>
      <c r="C311" s="5" t="s">
        <v>150</v>
      </c>
      <c r="D311" s="5" t="s">
        <v>2031</v>
      </c>
      <c r="E311" s="5" t="s">
        <v>2032</v>
      </c>
      <c r="F311" s="5" t="s">
        <v>2033</v>
      </c>
      <c r="G311" s="5" t="s">
        <v>1263</v>
      </c>
      <c r="J311" s="5" t="s">
        <v>2996</v>
      </c>
    </row>
    <row r="312" spans="1:10" ht="11.25">
      <c r="A312" s="5">
        <v>311</v>
      </c>
      <c r="B312" s="5" t="s">
        <v>947</v>
      </c>
      <c r="C312" s="5" t="s">
        <v>150</v>
      </c>
      <c r="D312" s="5" t="s">
        <v>2034</v>
      </c>
      <c r="E312" s="5" t="s">
        <v>2035</v>
      </c>
      <c r="F312" s="5" t="s">
        <v>2036</v>
      </c>
      <c r="G312" s="5" t="s">
        <v>994</v>
      </c>
      <c r="J312" s="5" t="s">
        <v>2996</v>
      </c>
    </row>
    <row r="313" spans="1:10" ht="11.25">
      <c r="A313" s="5">
        <v>312</v>
      </c>
      <c r="B313" s="5" t="s">
        <v>947</v>
      </c>
      <c r="C313" s="5" t="s">
        <v>150</v>
      </c>
      <c r="D313" s="5" t="s">
        <v>2037</v>
      </c>
      <c r="E313" s="5" t="s">
        <v>2038</v>
      </c>
      <c r="F313" s="5" t="s">
        <v>2039</v>
      </c>
      <c r="G313" s="5" t="s">
        <v>1060</v>
      </c>
      <c r="J313" s="5" t="s">
        <v>2996</v>
      </c>
    </row>
    <row r="314" spans="1:10" ht="11.25">
      <c r="A314" s="5">
        <v>313</v>
      </c>
      <c r="B314" s="5" t="s">
        <v>947</v>
      </c>
      <c r="C314" s="5" t="s">
        <v>150</v>
      </c>
      <c r="D314" s="5" t="s">
        <v>2040</v>
      </c>
      <c r="E314" s="5" t="s">
        <v>2041</v>
      </c>
      <c r="F314" s="5" t="s">
        <v>2042</v>
      </c>
      <c r="G314" s="5" t="s">
        <v>1001</v>
      </c>
      <c r="J314" s="5" t="s">
        <v>2996</v>
      </c>
    </row>
    <row r="315" spans="1:10" ht="11.25">
      <c r="A315" s="5">
        <v>314</v>
      </c>
      <c r="B315" s="5" t="s">
        <v>947</v>
      </c>
      <c r="C315" s="5" t="s">
        <v>150</v>
      </c>
      <c r="D315" s="5" t="s">
        <v>2043</v>
      </c>
      <c r="E315" s="5" t="s">
        <v>2044</v>
      </c>
      <c r="F315" s="5" t="s">
        <v>2045</v>
      </c>
      <c r="G315" s="5" t="s">
        <v>1068</v>
      </c>
      <c r="J315" s="5" t="s">
        <v>2996</v>
      </c>
    </row>
    <row r="316" spans="1:10" ht="11.25">
      <c r="A316" s="5">
        <v>315</v>
      </c>
      <c r="B316" s="5" t="s">
        <v>947</v>
      </c>
      <c r="C316" s="5" t="s">
        <v>150</v>
      </c>
      <c r="D316" s="5" t="s">
        <v>2046</v>
      </c>
      <c r="E316" s="5" t="s">
        <v>2047</v>
      </c>
      <c r="F316" s="5" t="s">
        <v>2048</v>
      </c>
      <c r="G316" s="5" t="s">
        <v>1369</v>
      </c>
      <c r="J316" s="5" t="s">
        <v>2996</v>
      </c>
    </row>
    <row r="317" spans="1:10" ht="11.25">
      <c r="A317" s="5">
        <v>316</v>
      </c>
      <c r="B317" s="5" t="s">
        <v>947</v>
      </c>
      <c r="C317" s="5" t="s">
        <v>150</v>
      </c>
      <c r="D317" s="5" t="s">
        <v>2049</v>
      </c>
      <c r="E317" s="5" t="s">
        <v>2050</v>
      </c>
      <c r="F317" s="5" t="s">
        <v>2051</v>
      </c>
      <c r="G317" s="5" t="s">
        <v>1167</v>
      </c>
      <c r="J317" s="5" t="s">
        <v>2996</v>
      </c>
    </row>
    <row r="318" spans="1:10" ht="11.25">
      <c r="A318" s="5">
        <v>317</v>
      </c>
      <c r="B318" s="5" t="s">
        <v>947</v>
      </c>
      <c r="C318" s="5" t="s">
        <v>150</v>
      </c>
      <c r="D318" s="5" t="s">
        <v>2052</v>
      </c>
      <c r="E318" s="5" t="s">
        <v>2053</v>
      </c>
      <c r="F318" s="5" t="s">
        <v>2054</v>
      </c>
      <c r="G318" s="5" t="s">
        <v>990</v>
      </c>
      <c r="H318" s="5" t="s">
        <v>2055</v>
      </c>
      <c r="J318" s="5" t="s">
        <v>2996</v>
      </c>
    </row>
    <row r="319" spans="1:10" ht="11.25">
      <c r="A319" s="5">
        <v>318</v>
      </c>
      <c r="B319" s="5" t="s">
        <v>947</v>
      </c>
      <c r="C319" s="5" t="s">
        <v>150</v>
      </c>
      <c r="D319" s="5" t="s">
        <v>2056</v>
      </c>
      <c r="E319" s="5" t="s">
        <v>2057</v>
      </c>
      <c r="F319" s="5" t="s">
        <v>2058</v>
      </c>
      <c r="G319" s="5" t="s">
        <v>1255</v>
      </c>
      <c r="J319" s="5" t="s">
        <v>2996</v>
      </c>
    </row>
    <row r="320" spans="1:10" ht="11.25">
      <c r="A320" s="5">
        <v>319</v>
      </c>
      <c r="B320" s="5" t="s">
        <v>947</v>
      </c>
      <c r="C320" s="5" t="s">
        <v>150</v>
      </c>
      <c r="D320" s="5" t="s">
        <v>2059</v>
      </c>
      <c r="E320" s="5" t="s">
        <v>2060</v>
      </c>
      <c r="F320" s="5" t="s">
        <v>2061</v>
      </c>
      <c r="G320" s="5" t="s">
        <v>1369</v>
      </c>
      <c r="J320" s="5" t="s">
        <v>2996</v>
      </c>
    </row>
    <row r="321" spans="1:10" ht="11.25">
      <c r="A321" s="5">
        <v>320</v>
      </c>
      <c r="B321" s="5" t="s">
        <v>947</v>
      </c>
      <c r="C321" s="5" t="s">
        <v>150</v>
      </c>
      <c r="D321" s="5" t="s">
        <v>2062</v>
      </c>
      <c r="E321" s="5" t="s">
        <v>2063</v>
      </c>
      <c r="F321" s="5" t="s">
        <v>2064</v>
      </c>
      <c r="G321" s="5" t="s">
        <v>994</v>
      </c>
      <c r="J321" s="5" t="s">
        <v>2996</v>
      </c>
    </row>
    <row r="322" spans="1:10" ht="11.25">
      <c r="A322" s="5">
        <v>321</v>
      </c>
      <c r="B322" s="5" t="s">
        <v>947</v>
      </c>
      <c r="C322" s="5" t="s">
        <v>150</v>
      </c>
      <c r="D322" s="5" t="s">
        <v>2065</v>
      </c>
      <c r="E322" s="5" t="s">
        <v>2066</v>
      </c>
      <c r="F322" s="5" t="s">
        <v>2067</v>
      </c>
      <c r="G322" s="5" t="s">
        <v>994</v>
      </c>
      <c r="J322" s="5" t="s">
        <v>2996</v>
      </c>
    </row>
    <row r="323" spans="1:10" ht="11.25">
      <c r="A323" s="5">
        <v>322</v>
      </c>
      <c r="B323" s="5" t="s">
        <v>947</v>
      </c>
      <c r="C323" s="5" t="s">
        <v>150</v>
      </c>
      <c r="D323" s="5" t="s">
        <v>2068</v>
      </c>
      <c r="E323" s="5" t="s">
        <v>2069</v>
      </c>
      <c r="F323" s="5" t="s">
        <v>2070</v>
      </c>
      <c r="G323" s="5" t="s">
        <v>1255</v>
      </c>
      <c r="J323" s="5" t="s">
        <v>2996</v>
      </c>
    </row>
    <row r="324" spans="1:10" ht="11.25">
      <c r="A324" s="5">
        <v>323</v>
      </c>
      <c r="B324" s="5" t="s">
        <v>947</v>
      </c>
      <c r="C324" s="5" t="s">
        <v>150</v>
      </c>
      <c r="D324" s="5" t="s">
        <v>2071</v>
      </c>
      <c r="E324" s="5" t="s">
        <v>2072</v>
      </c>
      <c r="F324" s="5" t="s">
        <v>2073</v>
      </c>
      <c r="G324" s="5" t="s">
        <v>1006</v>
      </c>
      <c r="J324" s="5" t="s">
        <v>2996</v>
      </c>
    </row>
    <row r="325" spans="1:10" ht="11.25">
      <c r="A325" s="5">
        <v>324</v>
      </c>
      <c r="B325" s="5" t="s">
        <v>947</v>
      </c>
      <c r="C325" s="5" t="s">
        <v>150</v>
      </c>
      <c r="D325" s="5" t="s">
        <v>2074</v>
      </c>
      <c r="E325" s="5" t="s">
        <v>2075</v>
      </c>
      <c r="F325" s="5" t="s">
        <v>2076</v>
      </c>
      <c r="G325" s="5" t="s">
        <v>1255</v>
      </c>
      <c r="J325" s="5" t="s">
        <v>2996</v>
      </c>
    </row>
    <row r="326" spans="1:10" ht="11.25">
      <c r="A326" s="5">
        <v>325</v>
      </c>
      <c r="B326" s="5" t="s">
        <v>947</v>
      </c>
      <c r="C326" s="5" t="s">
        <v>150</v>
      </c>
      <c r="D326" s="5" t="s">
        <v>2077</v>
      </c>
      <c r="E326" s="5" t="s">
        <v>2078</v>
      </c>
      <c r="F326" s="5" t="s">
        <v>2079</v>
      </c>
      <c r="G326" s="5" t="s">
        <v>982</v>
      </c>
      <c r="J326" s="5" t="s">
        <v>2996</v>
      </c>
    </row>
    <row r="327" spans="1:10" ht="11.25">
      <c r="A327" s="5">
        <v>326</v>
      </c>
      <c r="B327" s="5" t="s">
        <v>947</v>
      </c>
      <c r="C327" s="5" t="s">
        <v>150</v>
      </c>
      <c r="D327" s="5" t="s">
        <v>2080</v>
      </c>
      <c r="E327" s="5" t="s">
        <v>2081</v>
      </c>
      <c r="F327" s="5" t="s">
        <v>2082</v>
      </c>
      <c r="G327" s="5" t="s">
        <v>1060</v>
      </c>
      <c r="J327" s="5" t="s">
        <v>2996</v>
      </c>
    </row>
    <row r="328" spans="1:10" ht="11.25">
      <c r="A328" s="5">
        <v>327</v>
      </c>
      <c r="B328" s="5" t="s">
        <v>947</v>
      </c>
      <c r="C328" s="5" t="s">
        <v>150</v>
      </c>
      <c r="D328" s="5" t="s">
        <v>2083</v>
      </c>
      <c r="E328" s="5" t="s">
        <v>2084</v>
      </c>
      <c r="F328" s="5" t="s">
        <v>2085</v>
      </c>
      <c r="G328" s="5" t="s">
        <v>994</v>
      </c>
      <c r="J328" s="5" t="s">
        <v>2996</v>
      </c>
    </row>
    <row r="329" spans="1:10" ht="11.25">
      <c r="A329" s="5">
        <v>328</v>
      </c>
      <c r="B329" s="5" t="s">
        <v>947</v>
      </c>
      <c r="C329" s="5" t="s">
        <v>150</v>
      </c>
      <c r="D329" s="5" t="s">
        <v>2086</v>
      </c>
      <c r="E329" s="5" t="s">
        <v>2087</v>
      </c>
      <c r="F329" s="5" t="s">
        <v>2088</v>
      </c>
      <c r="G329" s="5" t="s">
        <v>1068</v>
      </c>
      <c r="J329" s="5" t="s">
        <v>2996</v>
      </c>
    </row>
    <row r="330" spans="1:10" ht="11.25">
      <c r="A330" s="5">
        <v>329</v>
      </c>
      <c r="B330" s="5" t="s">
        <v>947</v>
      </c>
      <c r="C330" s="5" t="s">
        <v>150</v>
      </c>
      <c r="D330" s="5" t="s">
        <v>2089</v>
      </c>
      <c r="E330" s="5" t="s">
        <v>2090</v>
      </c>
      <c r="F330" s="5" t="s">
        <v>2091</v>
      </c>
      <c r="G330" s="5" t="s">
        <v>1016</v>
      </c>
      <c r="J330" s="5" t="s">
        <v>2996</v>
      </c>
    </row>
    <row r="331" spans="1:10" ht="11.25">
      <c r="A331" s="5">
        <v>330</v>
      </c>
      <c r="B331" s="5" t="s">
        <v>947</v>
      </c>
      <c r="C331" s="5" t="s">
        <v>150</v>
      </c>
      <c r="D331" s="5" t="s">
        <v>2092</v>
      </c>
      <c r="E331" s="5" t="s">
        <v>2093</v>
      </c>
      <c r="F331" s="5" t="s">
        <v>2094</v>
      </c>
      <c r="G331" s="5" t="s">
        <v>1068</v>
      </c>
      <c r="J331" s="5" t="s">
        <v>2996</v>
      </c>
    </row>
    <row r="332" spans="1:10" ht="11.25">
      <c r="A332" s="5">
        <v>331</v>
      </c>
      <c r="B332" s="5" t="s">
        <v>947</v>
      </c>
      <c r="C332" s="5" t="s">
        <v>150</v>
      </c>
      <c r="D332" s="5" t="s">
        <v>2095</v>
      </c>
      <c r="E332" s="5" t="s">
        <v>2096</v>
      </c>
      <c r="F332" s="5" t="s">
        <v>2097</v>
      </c>
      <c r="G332" s="5" t="s">
        <v>990</v>
      </c>
      <c r="J332" s="5" t="s">
        <v>2996</v>
      </c>
    </row>
    <row r="333" spans="1:10" ht="11.25">
      <c r="A333" s="5">
        <v>332</v>
      </c>
      <c r="B333" s="5" t="s">
        <v>947</v>
      </c>
      <c r="C333" s="5" t="s">
        <v>150</v>
      </c>
      <c r="D333" s="5" t="s">
        <v>2098</v>
      </c>
      <c r="E333" s="5" t="s">
        <v>2099</v>
      </c>
      <c r="F333" s="5" t="s">
        <v>2100</v>
      </c>
      <c r="G333" s="5" t="s">
        <v>1016</v>
      </c>
      <c r="J333" s="5" t="s">
        <v>2996</v>
      </c>
    </row>
    <row r="334" spans="1:10" ht="11.25">
      <c r="A334" s="5">
        <v>333</v>
      </c>
      <c r="B334" s="5" t="s">
        <v>947</v>
      </c>
      <c r="C334" s="5" t="s">
        <v>150</v>
      </c>
      <c r="D334" s="5" t="s">
        <v>2101</v>
      </c>
      <c r="E334" s="5" t="s">
        <v>2102</v>
      </c>
      <c r="F334" s="5" t="s">
        <v>2103</v>
      </c>
      <c r="G334" s="5" t="s">
        <v>1068</v>
      </c>
      <c r="J334" s="5" t="s">
        <v>2996</v>
      </c>
    </row>
    <row r="335" spans="1:10" ht="11.25">
      <c r="A335" s="5">
        <v>334</v>
      </c>
      <c r="B335" s="5" t="s">
        <v>947</v>
      </c>
      <c r="C335" s="5" t="s">
        <v>150</v>
      </c>
      <c r="D335" s="5" t="s">
        <v>2104</v>
      </c>
      <c r="E335" s="5" t="s">
        <v>2105</v>
      </c>
      <c r="F335" s="5" t="s">
        <v>2106</v>
      </c>
      <c r="G335" s="5" t="s">
        <v>2107</v>
      </c>
      <c r="J335" s="5" t="s">
        <v>2996</v>
      </c>
    </row>
    <row r="336" spans="1:10" ht="11.25">
      <c r="A336" s="5">
        <v>335</v>
      </c>
      <c r="B336" s="5" t="s">
        <v>947</v>
      </c>
      <c r="C336" s="5" t="s">
        <v>150</v>
      </c>
      <c r="D336" s="5" t="s">
        <v>2108</v>
      </c>
      <c r="E336" s="5" t="s">
        <v>2109</v>
      </c>
      <c r="F336" s="5" t="s">
        <v>2110</v>
      </c>
      <c r="G336" s="5" t="s">
        <v>2111</v>
      </c>
      <c r="J336" s="5" t="s">
        <v>2996</v>
      </c>
    </row>
    <row r="337" spans="1:10" ht="11.25">
      <c r="A337" s="5">
        <v>336</v>
      </c>
      <c r="B337" s="5" t="s">
        <v>947</v>
      </c>
      <c r="C337" s="5" t="s">
        <v>150</v>
      </c>
      <c r="D337" s="5" t="s">
        <v>2112</v>
      </c>
      <c r="E337" s="5" t="s">
        <v>2113</v>
      </c>
      <c r="F337" s="5" t="s">
        <v>2114</v>
      </c>
      <c r="G337" s="5" t="s">
        <v>1369</v>
      </c>
      <c r="J337" s="5" t="s">
        <v>2996</v>
      </c>
    </row>
    <row r="338" spans="1:10" ht="11.25">
      <c r="A338" s="5">
        <v>337</v>
      </c>
      <c r="B338" s="5" t="s">
        <v>947</v>
      </c>
      <c r="C338" s="5" t="s">
        <v>150</v>
      </c>
      <c r="D338" s="5" t="s">
        <v>2115</v>
      </c>
      <c r="E338" s="5" t="s">
        <v>2116</v>
      </c>
      <c r="F338" s="5" t="s">
        <v>2117</v>
      </c>
      <c r="G338" s="5" t="s">
        <v>2118</v>
      </c>
      <c r="J338" s="5" t="s">
        <v>2996</v>
      </c>
    </row>
    <row r="339" spans="1:10" ht="11.25">
      <c r="A339" s="5">
        <v>338</v>
      </c>
      <c r="B339" s="5" t="s">
        <v>947</v>
      </c>
      <c r="C339" s="5" t="s">
        <v>150</v>
      </c>
      <c r="D339" s="5" t="s">
        <v>2119</v>
      </c>
      <c r="E339" s="5" t="s">
        <v>2120</v>
      </c>
      <c r="F339" s="5" t="s">
        <v>2121</v>
      </c>
      <c r="G339" s="5" t="s">
        <v>1077</v>
      </c>
      <c r="J339" s="5" t="s">
        <v>2996</v>
      </c>
    </row>
    <row r="340" spans="1:10" ht="11.25">
      <c r="A340" s="5">
        <v>339</v>
      </c>
      <c r="B340" s="5" t="s">
        <v>947</v>
      </c>
      <c r="C340" s="5" t="s">
        <v>150</v>
      </c>
      <c r="D340" s="5" t="s">
        <v>2122</v>
      </c>
      <c r="E340" s="5" t="s">
        <v>2123</v>
      </c>
      <c r="F340" s="5" t="s">
        <v>2124</v>
      </c>
      <c r="G340" s="5" t="s">
        <v>994</v>
      </c>
      <c r="J340" s="5" t="s">
        <v>2996</v>
      </c>
    </row>
    <row r="341" spans="1:10" ht="11.25">
      <c r="A341" s="5">
        <v>340</v>
      </c>
      <c r="B341" s="5" t="s">
        <v>947</v>
      </c>
      <c r="C341" s="5" t="s">
        <v>150</v>
      </c>
      <c r="D341" s="5" t="s">
        <v>2125</v>
      </c>
      <c r="E341" s="5" t="s">
        <v>2126</v>
      </c>
      <c r="F341" s="5" t="s">
        <v>2127</v>
      </c>
      <c r="G341" s="5" t="s">
        <v>1068</v>
      </c>
      <c r="J341" s="5" t="s">
        <v>2996</v>
      </c>
    </row>
    <row r="342" spans="1:10" ht="11.25">
      <c r="A342" s="5">
        <v>341</v>
      </c>
      <c r="B342" s="5" t="s">
        <v>947</v>
      </c>
      <c r="C342" s="5" t="s">
        <v>150</v>
      </c>
      <c r="D342" s="5" t="s">
        <v>2128</v>
      </c>
      <c r="E342" s="5" t="s">
        <v>2129</v>
      </c>
      <c r="F342" s="5" t="s">
        <v>2130</v>
      </c>
      <c r="G342" s="5" t="s">
        <v>994</v>
      </c>
      <c r="J342" s="5" t="s">
        <v>2996</v>
      </c>
    </row>
    <row r="343" spans="1:10" ht="11.25">
      <c r="A343" s="5">
        <v>342</v>
      </c>
      <c r="B343" s="5" t="s">
        <v>947</v>
      </c>
      <c r="C343" s="5" t="s">
        <v>150</v>
      </c>
      <c r="D343" s="5" t="s">
        <v>2131</v>
      </c>
      <c r="E343" s="5" t="s">
        <v>2132</v>
      </c>
      <c r="F343" s="5" t="s">
        <v>2133</v>
      </c>
      <c r="G343" s="5" t="s">
        <v>1006</v>
      </c>
      <c r="J343" s="5" t="s">
        <v>2996</v>
      </c>
    </row>
    <row r="344" spans="1:10" ht="11.25">
      <c r="A344" s="5">
        <v>343</v>
      </c>
      <c r="B344" s="5" t="s">
        <v>947</v>
      </c>
      <c r="C344" s="5" t="s">
        <v>150</v>
      </c>
      <c r="D344" s="5" t="s">
        <v>2134</v>
      </c>
      <c r="E344" s="5" t="s">
        <v>2135</v>
      </c>
      <c r="F344" s="5" t="s">
        <v>2136</v>
      </c>
      <c r="G344" s="5" t="s">
        <v>1001</v>
      </c>
      <c r="J344" s="5" t="s">
        <v>2996</v>
      </c>
    </row>
    <row r="345" spans="1:10" ht="11.25">
      <c r="A345" s="5">
        <v>344</v>
      </c>
      <c r="B345" s="5" t="s">
        <v>947</v>
      </c>
      <c r="C345" s="5" t="s">
        <v>150</v>
      </c>
      <c r="D345" s="5" t="s">
        <v>2137</v>
      </c>
      <c r="E345" s="5" t="s">
        <v>2138</v>
      </c>
      <c r="F345" s="5" t="s">
        <v>2139</v>
      </c>
      <c r="G345" s="5" t="s">
        <v>1060</v>
      </c>
      <c r="J345" s="5" t="s">
        <v>2996</v>
      </c>
    </row>
    <row r="346" spans="1:10" ht="11.25">
      <c r="A346" s="5">
        <v>345</v>
      </c>
      <c r="B346" s="5" t="s">
        <v>947</v>
      </c>
      <c r="C346" s="5" t="s">
        <v>150</v>
      </c>
      <c r="D346" s="5" t="s">
        <v>2140</v>
      </c>
      <c r="E346" s="5" t="s">
        <v>2141</v>
      </c>
      <c r="F346" s="5" t="s">
        <v>1992</v>
      </c>
      <c r="G346" s="5" t="s">
        <v>1167</v>
      </c>
      <c r="J346" s="5" t="s">
        <v>2996</v>
      </c>
    </row>
    <row r="347" spans="1:10" ht="11.25">
      <c r="A347" s="5">
        <v>346</v>
      </c>
      <c r="B347" s="5" t="s">
        <v>947</v>
      </c>
      <c r="C347" s="5" t="s">
        <v>150</v>
      </c>
      <c r="D347" s="5" t="s">
        <v>2142</v>
      </c>
      <c r="E347" s="5" t="s">
        <v>2143</v>
      </c>
      <c r="F347" s="5" t="s">
        <v>2144</v>
      </c>
      <c r="G347" s="5" t="s">
        <v>994</v>
      </c>
      <c r="J347" s="5" t="s">
        <v>2996</v>
      </c>
    </row>
    <row r="348" spans="1:10" ht="11.25">
      <c r="A348" s="5">
        <v>347</v>
      </c>
      <c r="B348" s="5" t="s">
        <v>947</v>
      </c>
      <c r="C348" s="5" t="s">
        <v>150</v>
      </c>
      <c r="D348" s="5" t="s">
        <v>2145</v>
      </c>
      <c r="E348" s="5" t="s">
        <v>2146</v>
      </c>
      <c r="F348" s="5" t="s">
        <v>2147</v>
      </c>
      <c r="G348" s="5" t="s">
        <v>990</v>
      </c>
      <c r="J348" s="5" t="s">
        <v>2996</v>
      </c>
    </row>
    <row r="349" spans="1:10" ht="11.25">
      <c r="A349" s="5">
        <v>348</v>
      </c>
      <c r="B349" s="5" t="s">
        <v>947</v>
      </c>
      <c r="C349" s="5" t="s">
        <v>150</v>
      </c>
      <c r="D349" s="5" t="s">
        <v>2148</v>
      </c>
      <c r="E349" s="5" t="s">
        <v>2149</v>
      </c>
      <c r="F349" s="5" t="s">
        <v>2150</v>
      </c>
      <c r="G349" s="5" t="s">
        <v>1068</v>
      </c>
      <c r="J349" s="5" t="s">
        <v>2996</v>
      </c>
    </row>
    <row r="350" spans="1:10" ht="11.25">
      <c r="A350" s="5">
        <v>349</v>
      </c>
      <c r="B350" s="5" t="s">
        <v>947</v>
      </c>
      <c r="C350" s="5" t="s">
        <v>150</v>
      </c>
      <c r="D350" s="5" t="s">
        <v>2151</v>
      </c>
      <c r="E350" s="5" t="s">
        <v>2152</v>
      </c>
      <c r="F350" s="5" t="s">
        <v>2153</v>
      </c>
      <c r="G350" s="5" t="s">
        <v>1167</v>
      </c>
      <c r="J350" s="5" t="s">
        <v>2996</v>
      </c>
    </row>
    <row r="351" spans="1:10" ht="11.25">
      <c r="A351" s="5">
        <v>350</v>
      </c>
      <c r="B351" s="5" t="s">
        <v>947</v>
      </c>
      <c r="C351" s="5" t="s">
        <v>150</v>
      </c>
      <c r="D351" s="5" t="s">
        <v>2154</v>
      </c>
      <c r="E351" s="5" t="s">
        <v>2155</v>
      </c>
      <c r="F351" s="5" t="s">
        <v>2156</v>
      </c>
      <c r="G351" s="5" t="s">
        <v>994</v>
      </c>
      <c r="J351" s="5" t="s">
        <v>2996</v>
      </c>
    </row>
    <row r="352" spans="1:10" ht="11.25">
      <c r="A352" s="5">
        <v>351</v>
      </c>
      <c r="B352" s="5" t="s">
        <v>947</v>
      </c>
      <c r="C352" s="5" t="s">
        <v>150</v>
      </c>
      <c r="D352" s="5" t="s">
        <v>2157</v>
      </c>
      <c r="E352" s="5" t="s">
        <v>2158</v>
      </c>
      <c r="F352" s="5" t="s">
        <v>2159</v>
      </c>
      <c r="G352" s="5" t="s">
        <v>990</v>
      </c>
      <c r="J352" s="5" t="s">
        <v>2996</v>
      </c>
    </row>
    <row r="353" spans="1:10" ht="11.25">
      <c r="A353" s="5">
        <v>352</v>
      </c>
      <c r="B353" s="5" t="s">
        <v>947</v>
      </c>
      <c r="C353" s="5" t="s">
        <v>150</v>
      </c>
      <c r="D353" s="5" t="s">
        <v>2160</v>
      </c>
      <c r="E353" s="5" t="s">
        <v>2161</v>
      </c>
      <c r="F353" s="5" t="s">
        <v>2162</v>
      </c>
      <c r="G353" s="5" t="s">
        <v>990</v>
      </c>
      <c r="J353" s="5" t="s">
        <v>2996</v>
      </c>
    </row>
    <row r="354" spans="1:10" ht="11.25">
      <c r="A354" s="5">
        <v>353</v>
      </c>
      <c r="B354" s="5" t="s">
        <v>947</v>
      </c>
      <c r="C354" s="5" t="s">
        <v>150</v>
      </c>
      <c r="D354" s="5" t="s">
        <v>2163</v>
      </c>
      <c r="E354" s="5" t="s">
        <v>2164</v>
      </c>
      <c r="F354" s="5" t="s">
        <v>2165</v>
      </c>
      <c r="G354" s="5" t="s">
        <v>1016</v>
      </c>
      <c r="J354" s="5" t="s">
        <v>2996</v>
      </c>
    </row>
    <row r="355" spans="1:10" ht="11.25">
      <c r="A355" s="5">
        <v>354</v>
      </c>
      <c r="B355" s="5" t="s">
        <v>947</v>
      </c>
      <c r="C355" s="5" t="s">
        <v>150</v>
      </c>
      <c r="D355" s="5" t="s">
        <v>2166</v>
      </c>
      <c r="E355" s="5" t="s">
        <v>2167</v>
      </c>
      <c r="F355" s="5" t="s">
        <v>954</v>
      </c>
      <c r="G355" s="5" t="s">
        <v>1146</v>
      </c>
      <c r="J355" s="5" t="s">
        <v>2996</v>
      </c>
    </row>
    <row r="356" spans="1:10" ht="11.25">
      <c r="A356" s="5">
        <v>355</v>
      </c>
      <c r="B356" s="5" t="s">
        <v>947</v>
      </c>
      <c r="C356" s="5" t="s">
        <v>150</v>
      </c>
      <c r="D356" s="5" t="s">
        <v>2168</v>
      </c>
      <c r="E356" s="5" t="s">
        <v>2169</v>
      </c>
      <c r="F356" s="5" t="s">
        <v>1085</v>
      </c>
      <c r="G356" s="5" t="s">
        <v>2170</v>
      </c>
      <c r="H356" s="5" t="s">
        <v>1089</v>
      </c>
      <c r="J356" s="5" t="s">
        <v>2996</v>
      </c>
    </row>
    <row r="357" spans="1:10" ht="11.25">
      <c r="A357" s="5">
        <v>356</v>
      </c>
      <c r="B357" s="5" t="s">
        <v>947</v>
      </c>
      <c r="C357" s="5" t="s">
        <v>150</v>
      </c>
      <c r="D357" s="5" t="s">
        <v>2171</v>
      </c>
      <c r="E357" s="5" t="s">
        <v>2172</v>
      </c>
      <c r="F357" s="5" t="s">
        <v>2173</v>
      </c>
      <c r="G357" s="5" t="s">
        <v>1263</v>
      </c>
      <c r="J357" s="5" t="s">
        <v>2996</v>
      </c>
    </row>
    <row r="358" spans="1:10" ht="11.25">
      <c r="A358" s="5">
        <v>357</v>
      </c>
      <c r="B358" s="5" t="s">
        <v>947</v>
      </c>
      <c r="C358" s="5" t="s">
        <v>150</v>
      </c>
      <c r="D358" s="5" t="s">
        <v>2174</v>
      </c>
      <c r="E358" s="5" t="s">
        <v>2175</v>
      </c>
      <c r="F358" s="5" t="s">
        <v>2176</v>
      </c>
      <c r="G358" s="5" t="s">
        <v>1016</v>
      </c>
      <c r="J358" s="5" t="s">
        <v>2996</v>
      </c>
    </row>
    <row r="359" spans="1:10" ht="11.25">
      <c r="A359" s="5">
        <v>358</v>
      </c>
      <c r="B359" s="5" t="s">
        <v>947</v>
      </c>
      <c r="C359" s="5" t="s">
        <v>150</v>
      </c>
      <c r="D359" s="5" t="s">
        <v>2177</v>
      </c>
      <c r="E359" s="5" t="s">
        <v>2178</v>
      </c>
      <c r="F359" s="5" t="s">
        <v>2179</v>
      </c>
      <c r="G359" s="5" t="s">
        <v>990</v>
      </c>
      <c r="J359" s="5" t="s">
        <v>2996</v>
      </c>
    </row>
    <row r="360" spans="1:10" ht="11.25">
      <c r="A360" s="5">
        <v>359</v>
      </c>
      <c r="B360" s="5" t="s">
        <v>947</v>
      </c>
      <c r="C360" s="5" t="s">
        <v>150</v>
      </c>
      <c r="D360" s="5" t="s">
        <v>2180</v>
      </c>
      <c r="E360" s="5" t="s">
        <v>2181</v>
      </c>
      <c r="F360" s="5" t="s">
        <v>2182</v>
      </c>
      <c r="G360" s="5" t="s">
        <v>994</v>
      </c>
      <c r="J360" s="5" t="s">
        <v>2996</v>
      </c>
    </row>
    <row r="361" spans="1:10" ht="11.25">
      <c r="A361" s="5">
        <v>360</v>
      </c>
      <c r="B361" s="5" t="s">
        <v>947</v>
      </c>
      <c r="C361" s="5" t="s">
        <v>150</v>
      </c>
      <c r="D361" s="5" t="s">
        <v>2183</v>
      </c>
      <c r="E361" s="5" t="s">
        <v>2184</v>
      </c>
      <c r="F361" s="5" t="s">
        <v>2185</v>
      </c>
      <c r="G361" s="5" t="s">
        <v>1060</v>
      </c>
      <c r="J361" s="5" t="s">
        <v>2996</v>
      </c>
    </row>
    <row r="362" spans="1:10" ht="11.25">
      <c r="A362" s="5">
        <v>361</v>
      </c>
      <c r="B362" s="5" t="s">
        <v>947</v>
      </c>
      <c r="C362" s="5" t="s">
        <v>150</v>
      </c>
      <c r="D362" s="5" t="s">
        <v>2186</v>
      </c>
      <c r="E362" s="5" t="s">
        <v>2187</v>
      </c>
      <c r="F362" s="5" t="s">
        <v>2188</v>
      </c>
      <c r="G362" s="5" t="s">
        <v>1006</v>
      </c>
      <c r="J362" s="5" t="s">
        <v>2996</v>
      </c>
    </row>
    <row r="363" spans="1:10" ht="11.25">
      <c r="A363" s="5">
        <v>362</v>
      </c>
      <c r="B363" s="5" t="s">
        <v>947</v>
      </c>
      <c r="C363" s="5" t="s">
        <v>150</v>
      </c>
      <c r="D363" s="5" t="s">
        <v>2189</v>
      </c>
      <c r="E363" s="5" t="s">
        <v>2190</v>
      </c>
      <c r="F363" s="5" t="s">
        <v>2191</v>
      </c>
      <c r="G363" s="5" t="s">
        <v>1263</v>
      </c>
      <c r="J363" s="5" t="s">
        <v>2996</v>
      </c>
    </row>
    <row r="364" spans="1:10" ht="11.25">
      <c r="A364" s="5">
        <v>363</v>
      </c>
      <c r="B364" s="5" t="s">
        <v>947</v>
      </c>
      <c r="C364" s="5" t="s">
        <v>150</v>
      </c>
      <c r="D364" s="5" t="s">
        <v>2192</v>
      </c>
      <c r="E364" s="5" t="s">
        <v>2193</v>
      </c>
      <c r="F364" s="5" t="s">
        <v>2194</v>
      </c>
      <c r="G364" s="5" t="s">
        <v>1413</v>
      </c>
      <c r="H364" s="5" t="s">
        <v>2195</v>
      </c>
      <c r="J364" s="5" t="s">
        <v>2996</v>
      </c>
    </row>
    <row r="365" spans="1:10" ht="11.25">
      <c r="A365" s="5">
        <v>364</v>
      </c>
      <c r="B365" s="5" t="s">
        <v>947</v>
      </c>
      <c r="C365" s="5" t="s">
        <v>150</v>
      </c>
      <c r="D365" s="5" t="s">
        <v>2196</v>
      </c>
      <c r="E365" s="5" t="s">
        <v>2197</v>
      </c>
      <c r="F365" s="5" t="s">
        <v>2198</v>
      </c>
      <c r="G365" s="5" t="s">
        <v>1167</v>
      </c>
      <c r="J365" s="5" t="s">
        <v>2996</v>
      </c>
    </row>
    <row r="366" spans="1:10" ht="11.25">
      <c r="A366" s="5">
        <v>365</v>
      </c>
      <c r="B366" s="5" t="s">
        <v>947</v>
      </c>
      <c r="C366" s="5" t="s">
        <v>150</v>
      </c>
      <c r="D366" s="5" t="s">
        <v>2199</v>
      </c>
      <c r="E366" s="5" t="s">
        <v>2200</v>
      </c>
      <c r="F366" s="5" t="s">
        <v>2201</v>
      </c>
      <c r="G366" s="5" t="s">
        <v>1006</v>
      </c>
      <c r="J366" s="5" t="s">
        <v>2996</v>
      </c>
    </row>
    <row r="367" spans="1:10" ht="11.25">
      <c r="A367" s="5">
        <v>366</v>
      </c>
      <c r="B367" s="5" t="s">
        <v>947</v>
      </c>
      <c r="C367" s="5" t="s">
        <v>150</v>
      </c>
      <c r="D367" s="5" t="s">
        <v>2202</v>
      </c>
      <c r="E367" s="5" t="s">
        <v>2203</v>
      </c>
      <c r="F367" s="5" t="s">
        <v>2204</v>
      </c>
      <c r="G367" s="5" t="s">
        <v>990</v>
      </c>
      <c r="H367" s="5" t="s">
        <v>2205</v>
      </c>
      <c r="J367" s="5" t="s">
        <v>2996</v>
      </c>
    </row>
    <row r="368" spans="1:10" ht="11.25">
      <c r="A368" s="5">
        <v>367</v>
      </c>
      <c r="B368" s="5" t="s">
        <v>947</v>
      </c>
      <c r="C368" s="5" t="s">
        <v>150</v>
      </c>
      <c r="D368" s="5" t="s">
        <v>2206</v>
      </c>
      <c r="E368" s="5" t="s">
        <v>2207</v>
      </c>
      <c r="F368" s="5" t="s">
        <v>2208</v>
      </c>
      <c r="G368" s="5" t="s">
        <v>990</v>
      </c>
      <c r="J368" s="5" t="s">
        <v>2996</v>
      </c>
    </row>
    <row r="369" spans="1:10" ht="11.25">
      <c r="A369" s="5">
        <v>368</v>
      </c>
      <c r="B369" s="5" t="s">
        <v>947</v>
      </c>
      <c r="C369" s="5" t="s">
        <v>150</v>
      </c>
      <c r="D369" s="5" t="s">
        <v>2209</v>
      </c>
      <c r="E369" s="5" t="s">
        <v>2210</v>
      </c>
      <c r="F369" s="5" t="s">
        <v>2211</v>
      </c>
      <c r="G369" s="5" t="s">
        <v>1006</v>
      </c>
      <c r="J369" s="5" t="s">
        <v>2996</v>
      </c>
    </row>
    <row r="370" spans="1:10" ht="11.25">
      <c r="A370" s="5">
        <v>369</v>
      </c>
      <c r="B370" s="5" t="s">
        <v>947</v>
      </c>
      <c r="C370" s="5" t="s">
        <v>150</v>
      </c>
      <c r="D370" s="5" t="s">
        <v>2212</v>
      </c>
      <c r="E370" s="5" t="s">
        <v>2213</v>
      </c>
      <c r="F370" s="5" t="s">
        <v>2214</v>
      </c>
      <c r="G370" s="5" t="s">
        <v>1413</v>
      </c>
      <c r="H370" s="5" t="s">
        <v>2215</v>
      </c>
      <c r="J370" s="5" t="s">
        <v>2996</v>
      </c>
    </row>
    <row r="371" spans="1:10" ht="11.25">
      <c r="A371" s="5">
        <v>370</v>
      </c>
      <c r="B371" s="5" t="s">
        <v>947</v>
      </c>
      <c r="C371" s="5" t="s">
        <v>150</v>
      </c>
      <c r="D371" s="5" t="s">
        <v>2216</v>
      </c>
      <c r="E371" s="5" t="s">
        <v>2217</v>
      </c>
      <c r="F371" s="5" t="s">
        <v>2218</v>
      </c>
      <c r="G371" s="5" t="s">
        <v>1006</v>
      </c>
      <c r="H371" s="5" t="s">
        <v>2219</v>
      </c>
      <c r="J371" s="5" t="s">
        <v>2996</v>
      </c>
    </row>
    <row r="372" spans="1:10" ht="11.25">
      <c r="A372" s="5">
        <v>371</v>
      </c>
      <c r="B372" s="5" t="s">
        <v>947</v>
      </c>
      <c r="C372" s="5" t="s">
        <v>150</v>
      </c>
      <c r="D372" s="5" t="s">
        <v>2220</v>
      </c>
      <c r="E372" s="5" t="s">
        <v>2221</v>
      </c>
      <c r="F372" s="5" t="s">
        <v>2222</v>
      </c>
      <c r="G372" s="5" t="s">
        <v>1077</v>
      </c>
      <c r="J372" s="5" t="s">
        <v>2996</v>
      </c>
    </row>
    <row r="373" spans="1:10" ht="11.25">
      <c r="A373" s="5">
        <v>372</v>
      </c>
      <c r="B373" s="5" t="s">
        <v>947</v>
      </c>
      <c r="C373" s="5" t="s">
        <v>150</v>
      </c>
      <c r="D373" s="5" t="s">
        <v>2223</v>
      </c>
      <c r="E373" s="5" t="s">
        <v>2224</v>
      </c>
      <c r="F373" s="5" t="s">
        <v>2225</v>
      </c>
      <c r="G373" s="5" t="s">
        <v>1454</v>
      </c>
      <c r="H373" s="5" t="s">
        <v>2226</v>
      </c>
      <c r="J373" s="5" t="s">
        <v>2996</v>
      </c>
    </row>
    <row r="374" spans="1:10" ht="11.25">
      <c r="A374" s="5">
        <v>373</v>
      </c>
      <c r="B374" s="5" t="s">
        <v>947</v>
      </c>
      <c r="C374" s="5" t="s">
        <v>150</v>
      </c>
      <c r="D374" s="5" t="s">
        <v>2227</v>
      </c>
      <c r="E374" s="5" t="s">
        <v>2228</v>
      </c>
      <c r="F374" s="5" t="s">
        <v>2229</v>
      </c>
      <c r="G374" s="5" t="s">
        <v>1369</v>
      </c>
      <c r="H374" s="5" t="s">
        <v>2230</v>
      </c>
      <c r="J374" s="5" t="s">
        <v>2996</v>
      </c>
    </row>
    <row r="375" spans="1:10" ht="11.25">
      <c r="A375" s="5">
        <v>374</v>
      </c>
      <c r="B375" s="5" t="s">
        <v>947</v>
      </c>
      <c r="C375" s="5" t="s">
        <v>150</v>
      </c>
      <c r="D375" s="5" t="s">
        <v>2231</v>
      </c>
      <c r="E375" s="5" t="s">
        <v>2232</v>
      </c>
      <c r="F375" s="5" t="s">
        <v>2233</v>
      </c>
      <c r="G375" s="5" t="s">
        <v>1167</v>
      </c>
      <c r="J375" s="5" t="s">
        <v>2996</v>
      </c>
    </row>
    <row r="376" spans="1:10" ht="11.25">
      <c r="A376" s="5">
        <v>375</v>
      </c>
      <c r="B376" s="5" t="s">
        <v>947</v>
      </c>
      <c r="C376" s="5" t="s">
        <v>150</v>
      </c>
      <c r="D376" s="5" t="s">
        <v>2234</v>
      </c>
      <c r="E376" s="5" t="s">
        <v>2235</v>
      </c>
      <c r="F376" s="5" t="s">
        <v>2236</v>
      </c>
      <c r="G376" s="5" t="s">
        <v>1060</v>
      </c>
      <c r="J376" s="5" t="s">
        <v>2996</v>
      </c>
    </row>
    <row r="377" spans="1:10" ht="11.25">
      <c r="A377" s="5">
        <v>376</v>
      </c>
      <c r="B377" s="5" t="s">
        <v>947</v>
      </c>
      <c r="C377" s="5" t="s">
        <v>150</v>
      </c>
      <c r="D377" s="5" t="s">
        <v>2237</v>
      </c>
      <c r="E377" s="5" t="s">
        <v>2238</v>
      </c>
      <c r="F377" s="5" t="s">
        <v>2239</v>
      </c>
      <c r="G377" s="5" t="s">
        <v>1006</v>
      </c>
      <c r="J377" s="5" t="s">
        <v>2996</v>
      </c>
    </row>
    <row r="378" spans="1:10" ht="11.25">
      <c r="A378" s="5">
        <v>377</v>
      </c>
      <c r="B378" s="5" t="s">
        <v>947</v>
      </c>
      <c r="C378" s="5" t="s">
        <v>150</v>
      </c>
      <c r="D378" s="5" t="s">
        <v>2240</v>
      </c>
      <c r="E378" s="5" t="s">
        <v>2241</v>
      </c>
      <c r="F378" s="5" t="s">
        <v>2242</v>
      </c>
      <c r="G378" s="5" t="s">
        <v>1045</v>
      </c>
      <c r="J378" s="5" t="s">
        <v>2996</v>
      </c>
    </row>
    <row r="379" spans="1:10" ht="11.25">
      <c r="A379" s="5">
        <v>378</v>
      </c>
      <c r="B379" s="5" t="s">
        <v>947</v>
      </c>
      <c r="C379" s="5" t="s">
        <v>150</v>
      </c>
      <c r="D379" s="5" t="s">
        <v>2243</v>
      </c>
      <c r="E379" s="5" t="s">
        <v>2244</v>
      </c>
      <c r="F379" s="5" t="s">
        <v>2245</v>
      </c>
      <c r="G379" s="5" t="s">
        <v>1060</v>
      </c>
      <c r="J379" s="5" t="s">
        <v>2996</v>
      </c>
    </row>
    <row r="380" spans="1:10" ht="11.25">
      <c r="A380" s="5">
        <v>379</v>
      </c>
      <c r="B380" s="5" t="s">
        <v>947</v>
      </c>
      <c r="C380" s="5" t="s">
        <v>150</v>
      </c>
      <c r="D380" s="5" t="s">
        <v>2246</v>
      </c>
      <c r="E380" s="5" t="s">
        <v>2247</v>
      </c>
      <c r="F380" s="5" t="s">
        <v>2248</v>
      </c>
      <c r="G380" s="5" t="s">
        <v>2249</v>
      </c>
      <c r="J380" s="5" t="s">
        <v>2996</v>
      </c>
    </row>
    <row r="381" spans="1:10" ht="11.25">
      <c r="A381" s="5">
        <v>380</v>
      </c>
      <c r="B381" s="5" t="s">
        <v>947</v>
      </c>
      <c r="C381" s="5" t="s">
        <v>150</v>
      </c>
      <c r="D381" s="5" t="s">
        <v>2250</v>
      </c>
      <c r="E381" s="5" t="s">
        <v>2251</v>
      </c>
      <c r="F381" s="5" t="s">
        <v>2248</v>
      </c>
      <c r="G381" s="5" t="s">
        <v>1006</v>
      </c>
      <c r="J381" s="5" t="s">
        <v>2996</v>
      </c>
    </row>
    <row r="382" spans="1:10" ht="11.25">
      <c r="A382" s="5">
        <v>381</v>
      </c>
      <c r="B382" s="5" t="s">
        <v>947</v>
      </c>
      <c r="C382" s="5" t="s">
        <v>150</v>
      </c>
      <c r="D382" s="5" t="s">
        <v>2252</v>
      </c>
      <c r="E382" s="5" t="s">
        <v>2253</v>
      </c>
      <c r="F382" s="5" t="s">
        <v>2248</v>
      </c>
      <c r="G382" s="5" t="s">
        <v>2254</v>
      </c>
      <c r="J382" s="5" t="s">
        <v>2996</v>
      </c>
    </row>
    <row r="383" spans="1:10" ht="11.25">
      <c r="A383" s="5">
        <v>382</v>
      </c>
      <c r="B383" s="5" t="s">
        <v>947</v>
      </c>
      <c r="C383" s="5" t="s">
        <v>150</v>
      </c>
      <c r="D383" s="5" t="s">
        <v>2255</v>
      </c>
      <c r="E383" s="5" t="s">
        <v>2256</v>
      </c>
      <c r="F383" s="5" t="s">
        <v>2248</v>
      </c>
      <c r="G383" s="5" t="s">
        <v>2257</v>
      </c>
      <c r="J383" s="5" t="s">
        <v>2996</v>
      </c>
    </row>
    <row r="384" spans="1:10" ht="11.25">
      <c r="A384" s="5">
        <v>383</v>
      </c>
      <c r="B384" s="5" t="s">
        <v>947</v>
      </c>
      <c r="C384" s="5" t="s">
        <v>150</v>
      </c>
      <c r="D384" s="5" t="s">
        <v>2258</v>
      </c>
      <c r="E384" s="5" t="s">
        <v>2259</v>
      </c>
      <c r="F384" s="5" t="s">
        <v>2248</v>
      </c>
      <c r="G384" s="5" t="s">
        <v>2260</v>
      </c>
      <c r="J384" s="5" t="s">
        <v>2996</v>
      </c>
    </row>
    <row r="385" spans="1:10" ht="11.25">
      <c r="A385" s="5">
        <v>384</v>
      </c>
      <c r="B385" s="5" t="s">
        <v>947</v>
      </c>
      <c r="C385" s="5" t="s">
        <v>150</v>
      </c>
      <c r="D385" s="5" t="s">
        <v>2261</v>
      </c>
      <c r="E385" s="5" t="s">
        <v>2262</v>
      </c>
      <c r="F385" s="5" t="s">
        <v>2248</v>
      </c>
      <c r="G385" s="5" t="s">
        <v>2263</v>
      </c>
      <c r="J385" s="5" t="s">
        <v>2996</v>
      </c>
    </row>
    <row r="386" spans="1:10" ht="11.25">
      <c r="A386" s="5">
        <v>385</v>
      </c>
      <c r="B386" s="5" t="s">
        <v>947</v>
      </c>
      <c r="C386" s="5" t="s">
        <v>150</v>
      </c>
      <c r="D386" s="5" t="s">
        <v>2264</v>
      </c>
      <c r="E386" s="5" t="s">
        <v>2265</v>
      </c>
      <c r="F386" s="5" t="s">
        <v>2248</v>
      </c>
      <c r="G386" s="5" t="s">
        <v>2266</v>
      </c>
      <c r="J386" s="5" t="s">
        <v>2996</v>
      </c>
    </row>
    <row r="387" spans="1:10" ht="11.25">
      <c r="A387" s="5">
        <v>386</v>
      </c>
      <c r="B387" s="5" t="s">
        <v>947</v>
      </c>
      <c r="C387" s="5" t="s">
        <v>150</v>
      </c>
      <c r="D387" s="5" t="s">
        <v>2267</v>
      </c>
      <c r="E387" s="5" t="s">
        <v>2268</v>
      </c>
      <c r="F387" s="5" t="s">
        <v>2248</v>
      </c>
      <c r="G387" s="5" t="s">
        <v>2269</v>
      </c>
      <c r="J387" s="5" t="s">
        <v>2996</v>
      </c>
    </row>
    <row r="388" spans="1:10" ht="11.25">
      <c r="A388" s="5">
        <v>387</v>
      </c>
      <c r="B388" s="5" t="s">
        <v>947</v>
      </c>
      <c r="C388" s="5" t="s">
        <v>150</v>
      </c>
      <c r="D388" s="5" t="s">
        <v>2270</v>
      </c>
      <c r="E388" s="5" t="s">
        <v>2271</v>
      </c>
      <c r="F388" s="5" t="s">
        <v>2248</v>
      </c>
      <c r="G388" s="5" t="s">
        <v>2272</v>
      </c>
      <c r="J388" s="5" t="s">
        <v>2996</v>
      </c>
    </row>
    <row r="389" spans="1:10" ht="11.25">
      <c r="A389" s="5">
        <v>388</v>
      </c>
      <c r="B389" s="5" t="s">
        <v>947</v>
      </c>
      <c r="C389" s="5" t="s">
        <v>150</v>
      </c>
      <c r="D389" s="5" t="s">
        <v>2273</v>
      </c>
      <c r="E389" s="5" t="s">
        <v>2274</v>
      </c>
      <c r="F389" s="5" t="s">
        <v>2248</v>
      </c>
      <c r="G389" s="5" t="s">
        <v>2275</v>
      </c>
      <c r="J389" s="5" t="s">
        <v>2996</v>
      </c>
    </row>
    <row r="390" spans="1:10" ht="11.25">
      <c r="A390" s="5">
        <v>389</v>
      </c>
      <c r="B390" s="5" t="s">
        <v>947</v>
      </c>
      <c r="C390" s="5" t="s">
        <v>150</v>
      </c>
      <c r="D390" s="5" t="s">
        <v>2276</v>
      </c>
      <c r="E390" s="5" t="s">
        <v>2277</v>
      </c>
      <c r="F390" s="5" t="s">
        <v>2248</v>
      </c>
      <c r="G390" s="5" t="s">
        <v>2278</v>
      </c>
      <c r="J390" s="5" t="s">
        <v>2996</v>
      </c>
    </row>
    <row r="391" spans="1:10" ht="11.25">
      <c r="A391" s="5">
        <v>390</v>
      </c>
      <c r="B391" s="5" t="s">
        <v>947</v>
      </c>
      <c r="C391" s="5" t="s">
        <v>150</v>
      </c>
      <c r="D391" s="5" t="s">
        <v>2279</v>
      </c>
      <c r="E391" s="5" t="s">
        <v>2280</v>
      </c>
      <c r="F391" s="5" t="s">
        <v>2281</v>
      </c>
      <c r="G391" s="5" t="s">
        <v>1350</v>
      </c>
      <c r="H391" s="5" t="s">
        <v>2282</v>
      </c>
      <c r="J391" s="5" t="s">
        <v>2996</v>
      </c>
    </row>
    <row r="392" spans="1:10" ht="11.25">
      <c r="A392" s="5">
        <v>391</v>
      </c>
      <c r="B392" s="5" t="s">
        <v>947</v>
      </c>
      <c r="C392" s="5" t="s">
        <v>150</v>
      </c>
      <c r="D392" s="5" t="s">
        <v>2283</v>
      </c>
      <c r="E392" s="5" t="s">
        <v>2284</v>
      </c>
      <c r="F392" s="5" t="s">
        <v>2281</v>
      </c>
      <c r="G392" s="5" t="s">
        <v>2285</v>
      </c>
      <c r="H392" s="5" t="s">
        <v>2282</v>
      </c>
      <c r="J392" s="5" t="s">
        <v>2996</v>
      </c>
    </row>
    <row r="393" spans="1:10" ht="11.25">
      <c r="A393" s="5">
        <v>392</v>
      </c>
      <c r="B393" s="5" t="s">
        <v>947</v>
      </c>
      <c r="C393" s="5" t="s">
        <v>150</v>
      </c>
      <c r="D393" s="5" t="s">
        <v>2286</v>
      </c>
      <c r="E393" s="5" t="s">
        <v>2287</v>
      </c>
      <c r="F393" s="5" t="s">
        <v>2288</v>
      </c>
      <c r="G393" s="5" t="s">
        <v>1645</v>
      </c>
      <c r="J393" s="5" t="s">
        <v>2996</v>
      </c>
    </row>
    <row r="394" spans="1:10" ht="11.25">
      <c r="A394" s="5">
        <v>393</v>
      </c>
      <c r="B394" s="5" t="s">
        <v>947</v>
      </c>
      <c r="C394" s="5" t="s">
        <v>150</v>
      </c>
      <c r="D394" s="5" t="s">
        <v>2289</v>
      </c>
      <c r="E394" s="5" t="s">
        <v>2290</v>
      </c>
      <c r="F394" s="5" t="s">
        <v>2291</v>
      </c>
      <c r="G394" s="5" t="s">
        <v>1068</v>
      </c>
      <c r="J394" s="5" t="s">
        <v>2996</v>
      </c>
    </row>
    <row r="395" spans="1:10" ht="11.25">
      <c r="A395" s="5">
        <v>394</v>
      </c>
      <c r="B395" s="5" t="s">
        <v>947</v>
      </c>
      <c r="C395" s="5" t="s">
        <v>150</v>
      </c>
      <c r="D395" s="5" t="s">
        <v>2292</v>
      </c>
      <c r="E395" s="5" t="s">
        <v>2293</v>
      </c>
      <c r="F395" s="5" t="s">
        <v>2294</v>
      </c>
      <c r="G395" s="5" t="s">
        <v>1034</v>
      </c>
      <c r="H395" s="5" t="s">
        <v>2295</v>
      </c>
      <c r="J395" s="5" t="s">
        <v>2996</v>
      </c>
    </row>
    <row r="396" spans="1:10" ht="11.25">
      <c r="A396" s="5">
        <v>395</v>
      </c>
      <c r="B396" s="5" t="s">
        <v>947</v>
      </c>
      <c r="C396" s="5" t="s">
        <v>150</v>
      </c>
      <c r="D396" s="5" t="s">
        <v>2296</v>
      </c>
      <c r="E396" s="5" t="s">
        <v>2297</v>
      </c>
      <c r="F396" s="5" t="s">
        <v>2298</v>
      </c>
      <c r="G396" s="5" t="s">
        <v>1167</v>
      </c>
      <c r="J396" s="5" t="s">
        <v>2996</v>
      </c>
    </row>
    <row r="397" spans="1:10" ht="11.25">
      <c r="A397" s="5">
        <v>396</v>
      </c>
      <c r="B397" s="5" t="s">
        <v>947</v>
      </c>
      <c r="C397" s="5" t="s">
        <v>150</v>
      </c>
      <c r="D397" s="5" t="s">
        <v>2299</v>
      </c>
      <c r="E397" s="5" t="s">
        <v>2300</v>
      </c>
      <c r="F397" s="5" t="s">
        <v>2301</v>
      </c>
      <c r="G397" s="5" t="s">
        <v>2302</v>
      </c>
      <c r="J397" s="5" t="s">
        <v>2996</v>
      </c>
    </row>
    <row r="398" spans="1:10" ht="11.25">
      <c r="A398" s="5">
        <v>397</v>
      </c>
      <c r="B398" s="5" t="s">
        <v>947</v>
      </c>
      <c r="C398" s="5" t="s">
        <v>150</v>
      </c>
      <c r="D398" s="5" t="s">
        <v>2303</v>
      </c>
      <c r="E398" s="5" t="s">
        <v>2304</v>
      </c>
      <c r="F398" s="5" t="s">
        <v>2305</v>
      </c>
      <c r="G398" s="5" t="s">
        <v>2306</v>
      </c>
      <c r="J398" s="5" t="s">
        <v>2996</v>
      </c>
    </row>
    <row r="399" spans="1:10" ht="11.25">
      <c r="A399" s="5">
        <v>398</v>
      </c>
      <c r="B399" s="5" t="s">
        <v>947</v>
      </c>
      <c r="C399" s="5" t="s">
        <v>150</v>
      </c>
      <c r="D399" s="5" t="s">
        <v>2307</v>
      </c>
      <c r="E399" s="5" t="s">
        <v>2308</v>
      </c>
      <c r="F399" s="5" t="s">
        <v>2309</v>
      </c>
      <c r="G399" s="5" t="s">
        <v>1060</v>
      </c>
      <c r="H399" s="5" t="s">
        <v>2310</v>
      </c>
      <c r="J399" s="5" t="s">
        <v>2996</v>
      </c>
    </row>
    <row r="400" spans="1:10" ht="11.25">
      <c r="A400" s="5">
        <v>399</v>
      </c>
      <c r="B400" s="5" t="s">
        <v>947</v>
      </c>
      <c r="C400" s="5" t="s">
        <v>150</v>
      </c>
      <c r="D400" s="5" t="s">
        <v>2311</v>
      </c>
      <c r="E400" s="5" t="s">
        <v>2312</v>
      </c>
      <c r="F400" s="5" t="s">
        <v>2313</v>
      </c>
      <c r="G400" s="5" t="s">
        <v>1001</v>
      </c>
      <c r="J400" s="5" t="s">
        <v>2996</v>
      </c>
    </row>
    <row r="401" spans="1:10" ht="11.25">
      <c r="A401" s="5">
        <v>400</v>
      </c>
      <c r="B401" s="5" t="s">
        <v>947</v>
      </c>
      <c r="C401" s="5" t="s">
        <v>150</v>
      </c>
      <c r="D401" s="5" t="s">
        <v>2314</v>
      </c>
      <c r="E401" s="5" t="s">
        <v>2315</v>
      </c>
      <c r="F401" s="5" t="s">
        <v>2316</v>
      </c>
      <c r="G401" s="5" t="s">
        <v>2317</v>
      </c>
      <c r="J401" s="5" t="s">
        <v>2996</v>
      </c>
    </row>
    <row r="402" spans="1:10" ht="11.25">
      <c r="A402" s="5">
        <v>401</v>
      </c>
      <c r="B402" s="5" t="s">
        <v>947</v>
      </c>
      <c r="C402" s="5" t="s">
        <v>150</v>
      </c>
      <c r="D402" s="5" t="s">
        <v>2318</v>
      </c>
      <c r="E402" s="5" t="s">
        <v>2319</v>
      </c>
      <c r="F402" s="5" t="s">
        <v>2320</v>
      </c>
      <c r="G402" s="5" t="s">
        <v>1001</v>
      </c>
      <c r="J402" s="5" t="s">
        <v>2996</v>
      </c>
    </row>
    <row r="403" spans="1:10" ht="11.25">
      <c r="A403" s="5">
        <v>402</v>
      </c>
      <c r="B403" s="5" t="s">
        <v>947</v>
      </c>
      <c r="C403" s="5" t="s">
        <v>150</v>
      </c>
      <c r="D403" s="5" t="s">
        <v>2321</v>
      </c>
      <c r="E403" s="5" t="s">
        <v>2322</v>
      </c>
      <c r="F403" s="5" t="s">
        <v>2323</v>
      </c>
      <c r="G403" s="5" t="s">
        <v>994</v>
      </c>
      <c r="H403" s="5" t="s">
        <v>1414</v>
      </c>
      <c r="J403" s="5" t="s">
        <v>2996</v>
      </c>
    </row>
    <row r="404" spans="1:10" ht="11.25">
      <c r="A404" s="5">
        <v>403</v>
      </c>
      <c r="B404" s="5" t="s">
        <v>947</v>
      </c>
      <c r="C404" s="5" t="s">
        <v>150</v>
      </c>
      <c r="D404" s="5" t="s">
        <v>2324</v>
      </c>
      <c r="E404" s="5" t="s">
        <v>2325</v>
      </c>
      <c r="F404" s="5" t="s">
        <v>2326</v>
      </c>
      <c r="G404" s="5" t="s">
        <v>1034</v>
      </c>
      <c r="J404" s="5" t="s">
        <v>2996</v>
      </c>
    </row>
    <row r="405" spans="1:10" ht="11.25">
      <c r="A405" s="5">
        <v>404</v>
      </c>
      <c r="B405" s="5" t="s">
        <v>947</v>
      </c>
      <c r="C405" s="5" t="s">
        <v>150</v>
      </c>
      <c r="D405" s="5" t="s">
        <v>2327</v>
      </c>
      <c r="E405" s="5" t="s">
        <v>2328</v>
      </c>
      <c r="F405" s="5" t="s">
        <v>2329</v>
      </c>
      <c r="G405" s="5" t="s">
        <v>1006</v>
      </c>
      <c r="H405" s="5" t="s">
        <v>1744</v>
      </c>
      <c r="J405" s="5" t="s">
        <v>2996</v>
      </c>
    </row>
    <row r="406" spans="1:10" ht="11.25">
      <c r="A406" s="5">
        <v>405</v>
      </c>
      <c r="B406" s="5" t="s">
        <v>947</v>
      </c>
      <c r="C406" s="5" t="s">
        <v>150</v>
      </c>
      <c r="D406" s="5" t="s">
        <v>2330</v>
      </c>
      <c r="E406" s="5" t="s">
        <v>2331</v>
      </c>
      <c r="F406" s="5" t="s">
        <v>2332</v>
      </c>
      <c r="G406" s="5" t="s">
        <v>994</v>
      </c>
      <c r="H406" s="5" t="s">
        <v>2333</v>
      </c>
      <c r="J406" s="5" t="s">
        <v>2996</v>
      </c>
    </row>
    <row r="407" spans="1:10" ht="11.25">
      <c r="A407" s="5">
        <v>406</v>
      </c>
      <c r="B407" s="5" t="s">
        <v>947</v>
      </c>
      <c r="C407" s="5" t="s">
        <v>150</v>
      </c>
      <c r="D407" s="5" t="s">
        <v>2334</v>
      </c>
      <c r="E407" s="5" t="s">
        <v>2335</v>
      </c>
      <c r="F407" s="5" t="s">
        <v>2336</v>
      </c>
      <c r="G407" s="5" t="s">
        <v>2337</v>
      </c>
      <c r="J407" s="5" t="s">
        <v>2996</v>
      </c>
    </row>
    <row r="408" spans="1:10" ht="11.25">
      <c r="A408" s="5">
        <v>407</v>
      </c>
      <c r="B408" s="5" t="s">
        <v>947</v>
      </c>
      <c r="C408" s="5" t="s">
        <v>150</v>
      </c>
      <c r="D408" s="5" t="s">
        <v>2338</v>
      </c>
      <c r="E408" s="5" t="s">
        <v>2339</v>
      </c>
      <c r="F408" s="5" t="s">
        <v>2340</v>
      </c>
      <c r="G408" s="5" t="s">
        <v>1068</v>
      </c>
      <c r="H408" s="5" t="s">
        <v>2341</v>
      </c>
      <c r="J408" s="5" t="s">
        <v>2996</v>
      </c>
    </row>
    <row r="409" spans="1:10" ht="11.25">
      <c r="A409" s="5">
        <v>408</v>
      </c>
      <c r="B409" s="5" t="s">
        <v>947</v>
      </c>
      <c r="C409" s="5" t="s">
        <v>150</v>
      </c>
      <c r="D409" s="5" t="s">
        <v>2342</v>
      </c>
      <c r="E409" s="5" t="s">
        <v>2343</v>
      </c>
      <c r="F409" s="5" t="s">
        <v>2344</v>
      </c>
      <c r="G409" s="5" t="s">
        <v>994</v>
      </c>
      <c r="J409" s="5" t="s">
        <v>2996</v>
      </c>
    </row>
    <row r="410" spans="1:10" ht="11.25">
      <c r="A410" s="5">
        <v>409</v>
      </c>
      <c r="B410" s="5" t="s">
        <v>947</v>
      </c>
      <c r="C410" s="5" t="s">
        <v>150</v>
      </c>
      <c r="D410" s="5" t="s">
        <v>2345</v>
      </c>
      <c r="E410" s="5" t="s">
        <v>2346</v>
      </c>
      <c r="F410" s="5" t="s">
        <v>2347</v>
      </c>
      <c r="G410" s="5" t="s">
        <v>1068</v>
      </c>
      <c r="H410" s="5" t="s">
        <v>2348</v>
      </c>
      <c r="J410" s="5" t="s">
        <v>2996</v>
      </c>
    </row>
    <row r="411" spans="1:10" ht="11.25">
      <c r="A411" s="5">
        <v>410</v>
      </c>
      <c r="B411" s="5" t="s">
        <v>947</v>
      </c>
      <c r="C411" s="5" t="s">
        <v>150</v>
      </c>
      <c r="D411" s="5" t="s">
        <v>2349</v>
      </c>
      <c r="E411" s="5" t="s">
        <v>2350</v>
      </c>
      <c r="F411" s="5" t="s">
        <v>2351</v>
      </c>
      <c r="G411" s="5" t="s">
        <v>2352</v>
      </c>
      <c r="J411" s="5" t="s">
        <v>2996</v>
      </c>
    </row>
    <row r="412" spans="1:10" ht="11.25">
      <c r="A412" s="5">
        <v>411</v>
      </c>
      <c r="B412" s="5" t="s">
        <v>947</v>
      </c>
      <c r="C412" s="5" t="s">
        <v>150</v>
      </c>
      <c r="D412" s="5" t="s">
        <v>2353</v>
      </c>
      <c r="E412" s="5" t="s">
        <v>2354</v>
      </c>
      <c r="F412" s="5" t="s">
        <v>2355</v>
      </c>
      <c r="G412" s="5" t="s">
        <v>1060</v>
      </c>
      <c r="J412" s="5" t="s">
        <v>2996</v>
      </c>
    </row>
    <row r="413" spans="1:10" ht="11.25">
      <c r="A413" s="5">
        <v>412</v>
      </c>
      <c r="B413" s="5" t="s">
        <v>947</v>
      </c>
      <c r="C413" s="5" t="s">
        <v>150</v>
      </c>
      <c r="D413" s="5" t="s">
        <v>2356</v>
      </c>
      <c r="E413" s="5" t="s">
        <v>2357</v>
      </c>
      <c r="F413" s="5" t="s">
        <v>2358</v>
      </c>
      <c r="G413" s="5" t="s">
        <v>994</v>
      </c>
      <c r="J413" s="5" t="s">
        <v>2996</v>
      </c>
    </row>
    <row r="414" spans="1:10" ht="11.25">
      <c r="A414" s="5">
        <v>413</v>
      </c>
      <c r="B414" s="5" t="s">
        <v>947</v>
      </c>
      <c r="C414" s="5" t="s">
        <v>150</v>
      </c>
      <c r="D414" s="5" t="s">
        <v>2359</v>
      </c>
      <c r="E414" s="5" t="s">
        <v>2360</v>
      </c>
      <c r="F414" s="5" t="s">
        <v>2361</v>
      </c>
      <c r="G414" s="5" t="s">
        <v>1020</v>
      </c>
      <c r="J414" s="5" t="s">
        <v>2996</v>
      </c>
    </row>
    <row r="415" spans="1:10" ht="11.25">
      <c r="A415" s="5">
        <v>414</v>
      </c>
      <c r="B415" s="5" t="s">
        <v>947</v>
      </c>
      <c r="C415" s="5" t="s">
        <v>150</v>
      </c>
      <c r="D415" s="5" t="s">
        <v>2362</v>
      </c>
      <c r="E415" s="5" t="s">
        <v>2363</v>
      </c>
      <c r="F415" s="5" t="s">
        <v>2364</v>
      </c>
      <c r="G415" s="5" t="s">
        <v>1006</v>
      </c>
      <c r="J415" s="5" t="s">
        <v>2996</v>
      </c>
    </row>
    <row r="416" spans="1:10" ht="11.25">
      <c r="A416" s="5">
        <v>415</v>
      </c>
      <c r="B416" s="5" t="s">
        <v>947</v>
      </c>
      <c r="C416" s="5" t="s">
        <v>150</v>
      </c>
      <c r="D416" s="5" t="s">
        <v>2365</v>
      </c>
      <c r="E416" s="5" t="s">
        <v>2366</v>
      </c>
      <c r="F416" s="5" t="s">
        <v>2367</v>
      </c>
      <c r="G416" s="5" t="s">
        <v>1241</v>
      </c>
      <c r="H416" s="5" t="s">
        <v>2368</v>
      </c>
      <c r="J416" s="5" t="s">
        <v>2996</v>
      </c>
    </row>
    <row r="417" spans="1:10" ht="11.25">
      <c r="A417" s="5">
        <v>416</v>
      </c>
      <c r="B417" s="5" t="s">
        <v>947</v>
      </c>
      <c r="C417" s="5" t="s">
        <v>150</v>
      </c>
      <c r="D417" s="5" t="s">
        <v>2369</v>
      </c>
      <c r="E417" s="5" t="s">
        <v>2370</v>
      </c>
      <c r="F417" s="5" t="s">
        <v>2371</v>
      </c>
      <c r="G417" s="5" t="s">
        <v>1369</v>
      </c>
      <c r="J417" s="5" t="s">
        <v>2996</v>
      </c>
    </row>
    <row r="418" spans="1:10" ht="11.25">
      <c r="A418" s="5">
        <v>417</v>
      </c>
      <c r="B418" s="5" t="s">
        <v>947</v>
      </c>
      <c r="C418" s="5" t="s">
        <v>150</v>
      </c>
      <c r="D418" s="5" t="s">
        <v>2372</v>
      </c>
      <c r="E418" s="5" t="s">
        <v>2373</v>
      </c>
      <c r="F418" s="5" t="s">
        <v>2374</v>
      </c>
      <c r="G418" s="5" t="s">
        <v>1167</v>
      </c>
      <c r="J418" s="5" t="s">
        <v>2996</v>
      </c>
    </row>
    <row r="419" spans="1:10" ht="11.25">
      <c r="A419" s="5">
        <v>418</v>
      </c>
      <c r="B419" s="5" t="s">
        <v>947</v>
      </c>
      <c r="C419" s="5" t="s">
        <v>150</v>
      </c>
      <c r="D419" s="5" t="s">
        <v>2375</v>
      </c>
      <c r="E419" s="5" t="s">
        <v>2376</v>
      </c>
      <c r="F419" s="5" t="s">
        <v>2377</v>
      </c>
      <c r="G419" s="5" t="s">
        <v>1167</v>
      </c>
      <c r="J419" s="5" t="s">
        <v>2996</v>
      </c>
    </row>
    <row r="420" spans="1:10" ht="11.25">
      <c r="A420" s="5">
        <v>419</v>
      </c>
      <c r="B420" s="5" t="s">
        <v>947</v>
      </c>
      <c r="C420" s="5" t="s">
        <v>150</v>
      </c>
      <c r="D420" s="5" t="s">
        <v>2378</v>
      </c>
      <c r="E420" s="5" t="s">
        <v>2379</v>
      </c>
      <c r="F420" s="5" t="s">
        <v>2380</v>
      </c>
      <c r="G420" s="5" t="s">
        <v>1006</v>
      </c>
      <c r="J420" s="5" t="s">
        <v>2996</v>
      </c>
    </row>
    <row r="421" spans="1:10" ht="11.25">
      <c r="A421" s="5">
        <v>420</v>
      </c>
      <c r="B421" s="5" t="s">
        <v>947</v>
      </c>
      <c r="C421" s="5" t="s">
        <v>150</v>
      </c>
      <c r="D421" s="5" t="s">
        <v>2381</v>
      </c>
      <c r="E421" s="5" t="s">
        <v>2382</v>
      </c>
      <c r="F421" s="5" t="s">
        <v>2383</v>
      </c>
      <c r="G421" s="5" t="s">
        <v>1060</v>
      </c>
      <c r="J421" s="5" t="s">
        <v>2996</v>
      </c>
    </row>
    <row r="422" spans="1:10" ht="11.25">
      <c r="A422" s="5">
        <v>421</v>
      </c>
      <c r="B422" s="5" t="s">
        <v>947</v>
      </c>
      <c r="C422" s="5" t="s">
        <v>150</v>
      </c>
      <c r="D422" s="5" t="s">
        <v>2384</v>
      </c>
      <c r="E422" s="5" t="s">
        <v>2385</v>
      </c>
      <c r="F422" s="5" t="s">
        <v>2386</v>
      </c>
      <c r="G422" s="5" t="s">
        <v>1041</v>
      </c>
      <c r="J422" s="5" t="s">
        <v>2996</v>
      </c>
    </row>
    <row r="423" spans="1:10" ht="11.25">
      <c r="A423" s="5">
        <v>422</v>
      </c>
      <c r="B423" s="5" t="s">
        <v>947</v>
      </c>
      <c r="C423" s="5" t="s">
        <v>150</v>
      </c>
      <c r="D423" s="5" t="s">
        <v>2387</v>
      </c>
      <c r="E423" s="5" t="s">
        <v>2388</v>
      </c>
      <c r="F423" s="5" t="s">
        <v>2389</v>
      </c>
      <c r="G423" s="5" t="s">
        <v>1060</v>
      </c>
      <c r="H423" s="5" t="s">
        <v>2390</v>
      </c>
      <c r="J423" s="5" t="s">
        <v>2996</v>
      </c>
    </row>
    <row r="424" spans="1:10" ht="11.25">
      <c r="A424" s="5">
        <v>423</v>
      </c>
      <c r="B424" s="5" t="s">
        <v>947</v>
      </c>
      <c r="C424" s="5" t="s">
        <v>150</v>
      </c>
      <c r="D424" s="5" t="s">
        <v>2391</v>
      </c>
      <c r="E424" s="5" t="s">
        <v>2392</v>
      </c>
      <c r="F424" s="5" t="s">
        <v>2393</v>
      </c>
      <c r="G424" s="5" t="s">
        <v>1006</v>
      </c>
      <c r="H424" s="5" t="s">
        <v>2394</v>
      </c>
      <c r="J424" s="5" t="s">
        <v>2996</v>
      </c>
    </row>
    <row r="425" spans="1:10" ht="11.25">
      <c r="A425" s="5">
        <v>424</v>
      </c>
      <c r="B425" s="5" t="s">
        <v>947</v>
      </c>
      <c r="C425" s="5" t="s">
        <v>150</v>
      </c>
      <c r="D425" s="5" t="s">
        <v>2395</v>
      </c>
      <c r="E425" s="5" t="s">
        <v>2396</v>
      </c>
      <c r="F425" s="5" t="s">
        <v>2397</v>
      </c>
      <c r="G425" s="5" t="s">
        <v>1034</v>
      </c>
      <c r="H425" s="5" t="s">
        <v>2398</v>
      </c>
      <c r="J425" s="5" t="s">
        <v>2996</v>
      </c>
    </row>
    <row r="426" spans="1:10" ht="11.25">
      <c r="A426" s="5">
        <v>425</v>
      </c>
      <c r="B426" s="5" t="s">
        <v>947</v>
      </c>
      <c r="C426" s="5" t="s">
        <v>150</v>
      </c>
      <c r="D426" s="5" t="s">
        <v>2399</v>
      </c>
      <c r="E426" s="5" t="s">
        <v>2400</v>
      </c>
      <c r="F426" s="5" t="s">
        <v>2401</v>
      </c>
      <c r="G426" s="5" t="s">
        <v>1016</v>
      </c>
      <c r="J426" s="5" t="s">
        <v>2996</v>
      </c>
    </row>
    <row r="427" spans="1:10" ht="11.25">
      <c r="A427" s="5">
        <v>426</v>
      </c>
      <c r="B427" s="5" t="s">
        <v>947</v>
      </c>
      <c r="C427" s="5" t="s">
        <v>150</v>
      </c>
      <c r="D427" s="5" t="s">
        <v>2402</v>
      </c>
      <c r="E427" s="5" t="s">
        <v>2403</v>
      </c>
      <c r="F427" s="5" t="s">
        <v>2404</v>
      </c>
      <c r="G427" s="5" t="s">
        <v>2405</v>
      </c>
      <c r="J427" s="5" t="s">
        <v>2996</v>
      </c>
    </row>
    <row r="428" spans="1:10" ht="11.25">
      <c r="A428" s="5">
        <v>427</v>
      </c>
      <c r="B428" s="5" t="s">
        <v>947</v>
      </c>
      <c r="C428" s="5" t="s">
        <v>150</v>
      </c>
      <c r="D428" s="5" t="s">
        <v>2406</v>
      </c>
      <c r="E428" s="5" t="s">
        <v>2407</v>
      </c>
      <c r="F428" s="5" t="s">
        <v>2408</v>
      </c>
      <c r="G428" s="5" t="s">
        <v>2409</v>
      </c>
      <c r="J428" s="5" t="s">
        <v>2996</v>
      </c>
    </row>
    <row r="429" spans="1:10" ht="11.25">
      <c r="A429" s="5">
        <v>428</v>
      </c>
      <c r="B429" s="5" t="s">
        <v>947</v>
      </c>
      <c r="C429" s="5" t="s">
        <v>150</v>
      </c>
      <c r="D429" s="5" t="s">
        <v>2410</v>
      </c>
      <c r="E429" s="5" t="s">
        <v>2411</v>
      </c>
      <c r="F429" s="5" t="s">
        <v>2412</v>
      </c>
      <c r="G429" s="5" t="s">
        <v>1263</v>
      </c>
      <c r="H429" s="5" t="s">
        <v>2413</v>
      </c>
      <c r="J429" s="5" t="s">
        <v>2996</v>
      </c>
    </row>
    <row r="430" spans="1:10" ht="11.25">
      <c r="A430" s="5">
        <v>429</v>
      </c>
      <c r="B430" s="5" t="s">
        <v>947</v>
      </c>
      <c r="C430" s="5" t="s">
        <v>150</v>
      </c>
      <c r="D430" s="5" t="s">
        <v>2414</v>
      </c>
      <c r="E430" s="5" t="s">
        <v>2415</v>
      </c>
      <c r="F430" s="5" t="s">
        <v>2416</v>
      </c>
      <c r="G430" s="5" t="s">
        <v>1016</v>
      </c>
      <c r="J430" s="5" t="s">
        <v>2996</v>
      </c>
    </row>
    <row r="431" spans="1:10" ht="11.25">
      <c r="A431" s="5">
        <v>430</v>
      </c>
      <c r="B431" s="5" t="s">
        <v>947</v>
      </c>
      <c r="C431" s="5" t="s">
        <v>150</v>
      </c>
      <c r="D431" s="5" t="s">
        <v>2417</v>
      </c>
      <c r="E431" s="5" t="s">
        <v>2418</v>
      </c>
      <c r="F431" s="5" t="s">
        <v>2419</v>
      </c>
      <c r="G431" s="5" t="s">
        <v>1263</v>
      </c>
      <c r="J431" s="5" t="s">
        <v>2996</v>
      </c>
    </row>
    <row r="432" spans="1:10" ht="11.25">
      <c r="A432" s="5">
        <v>431</v>
      </c>
      <c r="B432" s="5" t="s">
        <v>947</v>
      </c>
      <c r="C432" s="5" t="s">
        <v>150</v>
      </c>
      <c r="D432" s="5" t="s">
        <v>2420</v>
      </c>
      <c r="E432" s="5" t="s">
        <v>2421</v>
      </c>
      <c r="F432" s="5" t="s">
        <v>2422</v>
      </c>
      <c r="G432" s="5" t="s">
        <v>1167</v>
      </c>
      <c r="J432" s="5" t="s">
        <v>2996</v>
      </c>
    </row>
    <row r="433" spans="1:10" ht="11.25">
      <c r="A433" s="5">
        <v>432</v>
      </c>
      <c r="B433" s="5" t="s">
        <v>947</v>
      </c>
      <c r="C433" s="5" t="s">
        <v>150</v>
      </c>
      <c r="D433" s="5" t="s">
        <v>2423</v>
      </c>
      <c r="E433" s="5" t="s">
        <v>2424</v>
      </c>
      <c r="F433" s="5" t="s">
        <v>2425</v>
      </c>
      <c r="G433" s="5" t="s">
        <v>1006</v>
      </c>
      <c r="J433" s="5" t="s">
        <v>2996</v>
      </c>
    </row>
    <row r="434" spans="1:10" ht="11.25">
      <c r="A434" s="5">
        <v>433</v>
      </c>
      <c r="B434" s="5" t="s">
        <v>947</v>
      </c>
      <c r="C434" s="5" t="s">
        <v>150</v>
      </c>
      <c r="D434" s="5" t="s">
        <v>2426</v>
      </c>
      <c r="E434" s="5" t="s">
        <v>2427</v>
      </c>
      <c r="F434" s="5" t="s">
        <v>2428</v>
      </c>
      <c r="G434" s="5" t="s">
        <v>1524</v>
      </c>
      <c r="J434" s="5" t="s">
        <v>2996</v>
      </c>
    </row>
    <row r="435" spans="1:10" ht="11.25">
      <c r="A435" s="5">
        <v>434</v>
      </c>
      <c r="B435" s="5" t="s">
        <v>947</v>
      </c>
      <c r="C435" s="5" t="s">
        <v>150</v>
      </c>
      <c r="D435" s="5" t="s">
        <v>2429</v>
      </c>
      <c r="E435" s="5" t="s">
        <v>2430</v>
      </c>
      <c r="F435" s="5" t="s">
        <v>2431</v>
      </c>
      <c r="G435" s="5" t="s">
        <v>1006</v>
      </c>
      <c r="J435" s="5" t="s">
        <v>2996</v>
      </c>
    </row>
    <row r="436" spans="1:10" ht="11.25">
      <c r="A436" s="5">
        <v>435</v>
      </c>
      <c r="B436" s="5" t="s">
        <v>947</v>
      </c>
      <c r="C436" s="5" t="s">
        <v>150</v>
      </c>
      <c r="D436" s="5" t="s">
        <v>2432</v>
      </c>
      <c r="E436" s="5" t="s">
        <v>2433</v>
      </c>
      <c r="F436" s="5" t="s">
        <v>2434</v>
      </c>
      <c r="G436" s="5" t="s">
        <v>2435</v>
      </c>
      <c r="J436" s="5" t="s">
        <v>2996</v>
      </c>
    </row>
    <row r="437" spans="1:10" ht="11.25">
      <c r="A437" s="5">
        <v>436</v>
      </c>
      <c r="B437" s="5" t="s">
        <v>947</v>
      </c>
      <c r="C437" s="5" t="s">
        <v>150</v>
      </c>
      <c r="D437" s="5" t="s">
        <v>2436</v>
      </c>
      <c r="E437" s="5" t="s">
        <v>2437</v>
      </c>
      <c r="F437" s="5" t="s">
        <v>2438</v>
      </c>
      <c r="G437" s="5" t="s">
        <v>1068</v>
      </c>
      <c r="J437" s="5" t="s">
        <v>2996</v>
      </c>
    </row>
    <row r="438" spans="1:10" ht="11.25">
      <c r="A438" s="5">
        <v>437</v>
      </c>
      <c r="B438" s="5" t="s">
        <v>947</v>
      </c>
      <c r="C438" s="5" t="s">
        <v>150</v>
      </c>
      <c r="D438" s="5" t="s">
        <v>2439</v>
      </c>
      <c r="E438" s="5" t="s">
        <v>2440</v>
      </c>
      <c r="F438" s="5" t="s">
        <v>2441</v>
      </c>
      <c r="G438" s="5" t="s">
        <v>982</v>
      </c>
      <c r="J438" s="5" t="s">
        <v>2996</v>
      </c>
    </row>
    <row r="439" spans="1:10" ht="11.25">
      <c r="A439" s="5">
        <v>438</v>
      </c>
      <c r="B439" s="5" t="s">
        <v>947</v>
      </c>
      <c r="C439" s="5" t="s">
        <v>150</v>
      </c>
      <c r="D439" s="5" t="s">
        <v>2442</v>
      </c>
      <c r="E439" s="5" t="s">
        <v>2443</v>
      </c>
      <c r="F439" s="5" t="s">
        <v>2444</v>
      </c>
      <c r="G439" s="5" t="s">
        <v>2317</v>
      </c>
      <c r="H439" s="5" t="s">
        <v>2445</v>
      </c>
      <c r="J439" s="5" t="s">
        <v>2996</v>
      </c>
    </row>
    <row r="440" spans="1:10" ht="11.25">
      <c r="A440" s="5">
        <v>439</v>
      </c>
      <c r="B440" s="5" t="s">
        <v>947</v>
      </c>
      <c r="C440" s="5" t="s">
        <v>150</v>
      </c>
      <c r="D440" s="5" t="s">
        <v>2446</v>
      </c>
      <c r="E440" s="5" t="s">
        <v>2447</v>
      </c>
      <c r="F440" s="5" t="s">
        <v>2448</v>
      </c>
      <c r="G440" s="5" t="s">
        <v>982</v>
      </c>
      <c r="H440" s="5" t="s">
        <v>2449</v>
      </c>
      <c r="J440" s="5" t="s">
        <v>2996</v>
      </c>
    </row>
    <row r="441" spans="1:10" ht="11.25">
      <c r="A441" s="5">
        <v>440</v>
      </c>
      <c r="B441" s="5" t="s">
        <v>947</v>
      </c>
      <c r="C441" s="5" t="s">
        <v>150</v>
      </c>
      <c r="D441" s="5" t="s">
        <v>2450</v>
      </c>
      <c r="E441" s="5" t="s">
        <v>2451</v>
      </c>
      <c r="F441" s="5" t="s">
        <v>2452</v>
      </c>
      <c r="G441" s="5" t="s">
        <v>1241</v>
      </c>
      <c r="J441" s="5" t="s">
        <v>2996</v>
      </c>
    </row>
    <row r="442" spans="1:10" ht="11.25">
      <c r="A442" s="5">
        <v>441</v>
      </c>
      <c r="B442" s="5" t="s">
        <v>947</v>
      </c>
      <c r="C442" s="5" t="s">
        <v>150</v>
      </c>
      <c r="D442" s="5" t="s">
        <v>2453</v>
      </c>
      <c r="E442" s="5" t="s">
        <v>2454</v>
      </c>
      <c r="F442" s="5" t="s">
        <v>2455</v>
      </c>
      <c r="G442" s="5" t="s">
        <v>1068</v>
      </c>
      <c r="J442" s="5" t="s">
        <v>2996</v>
      </c>
    </row>
    <row r="443" spans="1:10" ht="11.25">
      <c r="A443" s="5">
        <v>442</v>
      </c>
      <c r="B443" s="5" t="s">
        <v>947</v>
      </c>
      <c r="C443" s="5" t="s">
        <v>150</v>
      </c>
      <c r="D443" s="5" t="s">
        <v>2456</v>
      </c>
      <c r="E443" s="5" t="s">
        <v>2457</v>
      </c>
      <c r="F443" s="5" t="s">
        <v>2458</v>
      </c>
      <c r="G443" s="5" t="s">
        <v>1068</v>
      </c>
      <c r="H443" s="5" t="s">
        <v>2459</v>
      </c>
      <c r="J443" s="5" t="s">
        <v>2996</v>
      </c>
    </row>
    <row r="444" spans="1:10" ht="11.25">
      <c r="A444" s="5">
        <v>443</v>
      </c>
      <c r="B444" s="5" t="s">
        <v>947</v>
      </c>
      <c r="C444" s="5" t="s">
        <v>150</v>
      </c>
      <c r="D444" s="5" t="s">
        <v>2460</v>
      </c>
      <c r="E444" s="5" t="s">
        <v>2461</v>
      </c>
      <c r="F444" s="5" t="s">
        <v>2462</v>
      </c>
      <c r="G444" s="5" t="s">
        <v>1068</v>
      </c>
      <c r="J444" s="5" t="s">
        <v>2996</v>
      </c>
    </row>
    <row r="445" spans="1:10" ht="11.25">
      <c r="A445" s="5">
        <v>444</v>
      </c>
      <c r="B445" s="5" t="s">
        <v>947</v>
      </c>
      <c r="C445" s="5" t="s">
        <v>150</v>
      </c>
      <c r="D445" s="5" t="s">
        <v>2463</v>
      </c>
      <c r="E445" s="5" t="s">
        <v>2464</v>
      </c>
      <c r="F445" s="5" t="s">
        <v>2465</v>
      </c>
      <c r="G445" s="5" t="s">
        <v>1001</v>
      </c>
      <c r="J445" s="5" t="s">
        <v>2996</v>
      </c>
    </row>
    <row r="446" spans="1:10" ht="11.25">
      <c r="A446" s="5">
        <v>445</v>
      </c>
      <c r="B446" s="5" t="s">
        <v>947</v>
      </c>
      <c r="C446" s="5" t="s">
        <v>150</v>
      </c>
      <c r="D446" s="5" t="s">
        <v>2466</v>
      </c>
      <c r="E446" s="5" t="s">
        <v>2467</v>
      </c>
      <c r="F446" s="5" t="s">
        <v>2468</v>
      </c>
      <c r="G446" s="5" t="s">
        <v>1016</v>
      </c>
      <c r="J446" s="5" t="s">
        <v>2996</v>
      </c>
    </row>
    <row r="447" spans="1:10" ht="11.25">
      <c r="A447" s="5">
        <v>446</v>
      </c>
      <c r="B447" s="5" t="s">
        <v>947</v>
      </c>
      <c r="C447" s="5" t="s">
        <v>150</v>
      </c>
      <c r="D447" s="5" t="s">
        <v>2469</v>
      </c>
      <c r="E447" s="5" t="s">
        <v>2470</v>
      </c>
      <c r="F447" s="5" t="s">
        <v>2471</v>
      </c>
      <c r="G447" s="5" t="s">
        <v>1454</v>
      </c>
      <c r="H447" s="5" t="s">
        <v>2472</v>
      </c>
      <c r="J447" s="5" t="s">
        <v>2996</v>
      </c>
    </row>
    <row r="448" spans="1:10" ht="11.25">
      <c r="A448" s="5">
        <v>447</v>
      </c>
      <c r="B448" s="5" t="s">
        <v>947</v>
      </c>
      <c r="C448" s="5" t="s">
        <v>150</v>
      </c>
      <c r="D448" s="5" t="s">
        <v>2473</v>
      </c>
      <c r="E448" s="5" t="s">
        <v>2474</v>
      </c>
      <c r="F448" s="5" t="s">
        <v>2475</v>
      </c>
      <c r="G448" s="5" t="s">
        <v>1060</v>
      </c>
      <c r="J448" s="5" t="s">
        <v>2996</v>
      </c>
    </row>
    <row r="449" spans="1:10" ht="11.25">
      <c r="A449" s="5">
        <v>448</v>
      </c>
      <c r="B449" s="5" t="s">
        <v>947</v>
      </c>
      <c r="C449" s="5" t="s">
        <v>150</v>
      </c>
      <c r="D449" s="5" t="s">
        <v>2476</v>
      </c>
      <c r="E449" s="5" t="s">
        <v>2477</v>
      </c>
      <c r="F449" s="5" t="s">
        <v>2478</v>
      </c>
      <c r="G449" s="5" t="s">
        <v>1029</v>
      </c>
      <c r="H449" s="5" t="s">
        <v>1630</v>
      </c>
      <c r="J449" s="5" t="s">
        <v>2996</v>
      </c>
    </row>
    <row r="450" spans="1:10" ht="11.25">
      <c r="A450" s="5">
        <v>449</v>
      </c>
      <c r="B450" s="5" t="s">
        <v>947</v>
      </c>
      <c r="C450" s="5" t="s">
        <v>150</v>
      </c>
      <c r="D450" s="5" t="s">
        <v>2479</v>
      </c>
      <c r="E450" s="5" t="s">
        <v>2480</v>
      </c>
      <c r="F450" s="5" t="s">
        <v>2481</v>
      </c>
      <c r="G450" s="5" t="s">
        <v>1917</v>
      </c>
      <c r="H450" s="5" t="s">
        <v>2482</v>
      </c>
      <c r="J450" s="5" t="s">
        <v>2996</v>
      </c>
    </row>
    <row r="451" spans="1:10" ht="11.25">
      <c r="A451" s="5">
        <v>450</v>
      </c>
      <c r="B451" s="5" t="s">
        <v>947</v>
      </c>
      <c r="C451" s="5" t="s">
        <v>150</v>
      </c>
      <c r="D451" s="5" t="s">
        <v>2483</v>
      </c>
      <c r="E451" s="5" t="s">
        <v>2484</v>
      </c>
      <c r="F451" s="5" t="s">
        <v>2485</v>
      </c>
      <c r="G451" s="5" t="s">
        <v>1255</v>
      </c>
      <c r="H451" s="5" t="s">
        <v>2486</v>
      </c>
      <c r="J451" s="5" t="s">
        <v>2996</v>
      </c>
    </row>
    <row r="452" spans="1:10" ht="11.25">
      <c r="A452" s="5">
        <v>451</v>
      </c>
      <c r="B452" s="5" t="s">
        <v>947</v>
      </c>
      <c r="C452" s="5" t="s">
        <v>150</v>
      </c>
      <c r="D452" s="5" t="s">
        <v>2487</v>
      </c>
      <c r="E452" s="5" t="s">
        <v>2488</v>
      </c>
      <c r="F452" s="5" t="s">
        <v>2489</v>
      </c>
      <c r="G452" s="5" t="s">
        <v>1006</v>
      </c>
      <c r="H452" s="5" t="s">
        <v>2490</v>
      </c>
      <c r="J452" s="5" t="s">
        <v>2996</v>
      </c>
    </row>
    <row r="453" spans="1:10" ht="11.25">
      <c r="A453" s="5">
        <v>452</v>
      </c>
      <c r="B453" s="5" t="s">
        <v>947</v>
      </c>
      <c r="C453" s="5" t="s">
        <v>150</v>
      </c>
      <c r="D453" s="5" t="s">
        <v>2491</v>
      </c>
      <c r="E453" s="5" t="s">
        <v>2492</v>
      </c>
      <c r="F453" s="5" t="s">
        <v>2493</v>
      </c>
      <c r="G453" s="5" t="s">
        <v>1068</v>
      </c>
      <c r="H453" s="5" t="s">
        <v>2494</v>
      </c>
      <c r="J453" s="5" t="s">
        <v>2996</v>
      </c>
    </row>
    <row r="454" spans="1:10" ht="11.25">
      <c r="A454" s="5">
        <v>453</v>
      </c>
      <c r="B454" s="5" t="s">
        <v>947</v>
      </c>
      <c r="C454" s="5" t="s">
        <v>150</v>
      </c>
      <c r="D454" s="5" t="s">
        <v>2495</v>
      </c>
      <c r="E454" s="5" t="s">
        <v>2496</v>
      </c>
      <c r="F454" s="5" t="s">
        <v>2497</v>
      </c>
      <c r="G454" s="5" t="s">
        <v>990</v>
      </c>
      <c r="J454" s="5" t="s">
        <v>2996</v>
      </c>
    </row>
    <row r="455" spans="1:10" ht="11.25">
      <c r="A455" s="5">
        <v>454</v>
      </c>
      <c r="B455" s="5" t="s">
        <v>947</v>
      </c>
      <c r="C455" s="5" t="s">
        <v>150</v>
      </c>
      <c r="D455" s="5" t="s">
        <v>2498</v>
      </c>
      <c r="E455" s="5" t="s">
        <v>2499</v>
      </c>
      <c r="F455" s="5" t="s">
        <v>2500</v>
      </c>
      <c r="G455" s="5" t="s">
        <v>1006</v>
      </c>
      <c r="H455" s="5" t="s">
        <v>2501</v>
      </c>
      <c r="J455" s="5" t="s">
        <v>2996</v>
      </c>
    </row>
    <row r="456" spans="1:10" ht="11.25">
      <c r="A456" s="5">
        <v>455</v>
      </c>
      <c r="B456" s="5" t="s">
        <v>947</v>
      </c>
      <c r="C456" s="5" t="s">
        <v>150</v>
      </c>
      <c r="D456" s="5" t="s">
        <v>2502</v>
      </c>
      <c r="E456" s="5" t="s">
        <v>2503</v>
      </c>
      <c r="F456" s="5" t="s">
        <v>2504</v>
      </c>
      <c r="G456" s="5" t="s">
        <v>1409</v>
      </c>
      <c r="J456" s="5" t="s">
        <v>2996</v>
      </c>
    </row>
    <row r="457" spans="1:10" ht="11.25">
      <c r="A457" s="5">
        <v>456</v>
      </c>
      <c r="B457" s="5" t="s">
        <v>947</v>
      </c>
      <c r="C457" s="5" t="s">
        <v>150</v>
      </c>
      <c r="D457" s="5" t="s">
        <v>2505</v>
      </c>
      <c r="E457" s="5" t="s">
        <v>2506</v>
      </c>
      <c r="F457" s="5" t="s">
        <v>2507</v>
      </c>
      <c r="G457" s="5" t="s">
        <v>1576</v>
      </c>
      <c r="J457" s="5" t="s">
        <v>2996</v>
      </c>
    </row>
    <row r="458" spans="1:10" ht="11.25">
      <c r="A458" s="5">
        <v>457</v>
      </c>
      <c r="B458" s="5" t="s">
        <v>947</v>
      </c>
      <c r="C458" s="5" t="s">
        <v>150</v>
      </c>
      <c r="D458" s="5" t="s">
        <v>2508</v>
      </c>
      <c r="E458" s="5" t="s">
        <v>2509</v>
      </c>
      <c r="F458" s="5" t="s">
        <v>2510</v>
      </c>
      <c r="G458" s="5" t="s">
        <v>1060</v>
      </c>
      <c r="J458" s="5" t="s">
        <v>2996</v>
      </c>
    </row>
    <row r="459" spans="1:10" ht="11.25">
      <c r="A459" s="5">
        <v>458</v>
      </c>
      <c r="B459" s="5" t="s">
        <v>947</v>
      </c>
      <c r="C459" s="5" t="s">
        <v>150</v>
      </c>
      <c r="D459" s="5" t="s">
        <v>2511</v>
      </c>
      <c r="E459" s="5" t="s">
        <v>2512</v>
      </c>
      <c r="F459" s="5" t="s">
        <v>2513</v>
      </c>
      <c r="G459" s="5" t="s">
        <v>1167</v>
      </c>
      <c r="J459" s="5" t="s">
        <v>2996</v>
      </c>
    </row>
    <row r="460" spans="1:10" ht="11.25">
      <c r="A460" s="5">
        <v>459</v>
      </c>
      <c r="B460" s="5" t="s">
        <v>947</v>
      </c>
      <c r="C460" s="5" t="s">
        <v>150</v>
      </c>
      <c r="D460" s="5" t="s">
        <v>2514</v>
      </c>
      <c r="E460" s="5" t="s">
        <v>2515</v>
      </c>
      <c r="F460" s="5" t="s">
        <v>2516</v>
      </c>
      <c r="G460" s="5" t="s">
        <v>1006</v>
      </c>
      <c r="J460" s="5" t="s">
        <v>2996</v>
      </c>
    </row>
    <row r="461" spans="1:10" ht="11.25">
      <c r="A461" s="5">
        <v>460</v>
      </c>
      <c r="B461" s="5" t="s">
        <v>947</v>
      </c>
      <c r="C461" s="5" t="s">
        <v>150</v>
      </c>
      <c r="D461" s="5" t="s">
        <v>2517</v>
      </c>
      <c r="E461" s="5" t="s">
        <v>2518</v>
      </c>
      <c r="F461" s="5" t="s">
        <v>2519</v>
      </c>
      <c r="G461" s="5" t="s">
        <v>982</v>
      </c>
      <c r="H461" s="5" t="s">
        <v>2520</v>
      </c>
      <c r="J461" s="5" t="s">
        <v>2996</v>
      </c>
    </row>
    <row r="462" spans="1:10" ht="11.25">
      <c r="A462" s="5">
        <v>461</v>
      </c>
      <c r="B462" s="5" t="s">
        <v>947</v>
      </c>
      <c r="C462" s="5" t="s">
        <v>150</v>
      </c>
      <c r="D462" s="5" t="s">
        <v>2521</v>
      </c>
      <c r="E462" s="5" t="s">
        <v>2522</v>
      </c>
      <c r="F462" s="5" t="s">
        <v>2523</v>
      </c>
      <c r="G462" s="5" t="s">
        <v>1263</v>
      </c>
      <c r="H462" s="5" t="s">
        <v>2524</v>
      </c>
      <c r="J462" s="5" t="s">
        <v>2996</v>
      </c>
    </row>
    <row r="463" spans="1:10" ht="11.25">
      <c r="A463" s="5">
        <v>462</v>
      </c>
      <c r="B463" s="5" t="s">
        <v>947</v>
      </c>
      <c r="C463" s="5" t="s">
        <v>150</v>
      </c>
      <c r="D463" s="5" t="s">
        <v>2525</v>
      </c>
      <c r="E463" s="5" t="s">
        <v>2526</v>
      </c>
      <c r="F463" s="5" t="s">
        <v>2527</v>
      </c>
      <c r="G463" s="5" t="s">
        <v>1255</v>
      </c>
      <c r="J463" s="5" t="s">
        <v>2996</v>
      </c>
    </row>
    <row r="464" spans="1:10" ht="11.25">
      <c r="A464" s="5">
        <v>463</v>
      </c>
      <c r="B464" s="5" t="s">
        <v>947</v>
      </c>
      <c r="C464" s="5" t="s">
        <v>150</v>
      </c>
      <c r="D464" s="5" t="s">
        <v>2528</v>
      </c>
      <c r="E464" s="5" t="s">
        <v>2529</v>
      </c>
      <c r="F464" s="5" t="s">
        <v>2530</v>
      </c>
      <c r="G464" s="5" t="s">
        <v>1060</v>
      </c>
      <c r="H464" s="5" t="s">
        <v>2531</v>
      </c>
      <c r="J464" s="5" t="s">
        <v>2996</v>
      </c>
    </row>
    <row r="465" spans="1:10" ht="11.25">
      <c r="A465" s="5">
        <v>464</v>
      </c>
      <c r="B465" s="5" t="s">
        <v>947</v>
      </c>
      <c r="C465" s="5" t="s">
        <v>150</v>
      </c>
      <c r="D465" s="5" t="s">
        <v>2532</v>
      </c>
      <c r="E465" s="5" t="s">
        <v>2533</v>
      </c>
      <c r="F465" s="5" t="s">
        <v>2534</v>
      </c>
      <c r="G465" s="5" t="s">
        <v>1006</v>
      </c>
      <c r="H465" s="5" t="s">
        <v>2535</v>
      </c>
      <c r="J465" s="5" t="s">
        <v>2996</v>
      </c>
    </row>
    <row r="466" spans="1:10" ht="11.25">
      <c r="A466" s="5">
        <v>465</v>
      </c>
      <c r="B466" s="5" t="s">
        <v>947</v>
      </c>
      <c r="C466" s="5" t="s">
        <v>150</v>
      </c>
      <c r="D466" s="5" t="s">
        <v>2536</v>
      </c>
      <c r="E466" s="5" t="s">
        <v>2537</v>
      </c>
      <c r="F466" s="5" t="s">
        <v>2538</v>
      </c>
      <c r="G466" s="5" t="s">
        <v>1849</v>
      </c>
      <c r="H466" s="5" t="s">
        <v>2539</v>
      </c>
      <c r="J466" s="5" t="s">
        <v>2996</v>
      </c>
    </row>
    <row r="467" spans="1:10" ht="11.25">
      <c r="A467" s="5">
        <v>466</v>
      </c>
      <c r="B467" s="5" t="s">
        <v>947</v>
      </c>
      <c r="C467" s="5" t="s">
        <v>150</v>
      </c>
      <c r="D467" s="5" t="s">
        <v>2540</v>
      </c>
      <c r="E467" s="5" t="s">
        <v>2541</v>
      </c>
      <c r="F467" s="5" t="s">
        <v>2542</v>
      </c>
      <c r="G467" s="5" t="s">
        <v>1369</v>
      </c>
      <c r="J467" s="5" t="s">
        <v>2996</v>
      </c>
    </row>
    <row r="468" spans="1:10" ht="11.25">
      <c r="A468" s="5">
        <v>467</v>
      </c>
      <c r="B468" s="5" t="s">
        <v>947</v>
      </c>
      <c r="C468" s="5" t="s">
        <v>150</v>
      </c>
      <c r="D468" s="5" t="s">
        <v>2543</v>
      </c>
      <c r="E468" s="5" t="s">
        <v>2544</v>
      </c>
      <c r="F468" s="5" t="s">
        <v>2545</v>
      </c>
      <c r="G468" s="5" t="s">
        <v>990</v>
      </c>
      <c r="J468" s="5" t="s">
        <v>2996</v>
      </c>
    </row>
    <row r="469" spans="1:10" ht="11.25">
      <c r="A469" s="5">
        <v>468</v>
      </c>
      <c r="B469" s="5" t="s">
        <v>947</v>
      </c>
      <c r="C469" s="5" t="s">
        <v>150</v>
      </c>
      <c r="D469" s="5" t="s">
        <v>2546</v>
      </c>
      <c r="E469" s="5" t="s">
        <v>2547</v>
      </c>
      <c r="F469" s="5" t="s">
        <v>2548</v>
      </c>
      <c r="G469" s="5" t="s">
        <v>1369</v>
      </c>
      <c r="J469" s="5" t="s">
        <v>2996</v>
      </c>
    </row>
    <row r="470" spans="1:10" ht="11.25">
      <c r="A470" s="5">
        <v>469</v>
      </c>
      <c r="B470" s="5" t="s">
        <v>947</v>
      </c>
      <c r="C470" s="5" t="s">
        <v>150</v>
      </c>
      <c r="D470" s="5" t="s">
        <v>2549</v>
      </c>
      <c r="E470" s="5" t="s">
        <v>2550</v>
      </c>
      <c r="F470" s="5" t="s">
        <v>2551</v>
      </c>
      <c r="G470" s="5" t="s">
        <v>1580</v>
      </c>
      <c r="J470" s="5" t="s">
        <v>2996</v>
      </c>
    </row>
    <row r="471" spans="1:10" ht="11.25">
      <c r="A471" s="5">
        <v>470</v>
      </c>
      <c r="B471" s="5" t="s">
        <v>947</v>
      </c>
      <c r="C471" s="5" t="s">
        <v>150</v>
      </c>
      <c r="D471" s="5" t="s">
        <v>2552</v>
      </c>
      <c r="E471" s="5" t="s">
        <v>2553</v>
      </c>
      <c r="F471" s="5" t="s">
        <v>2554</v>
      </c>
      <c r="G471" s="5" t="s">
        <v>1167</v>
      </c>
      <c r="J471" s="5" t="s">
        <v>2996</v>
      </c>
    </row>
    <row r="472" spans="1:10" ht="11.25">
      <c r="A472" s="5">
        <v>471</v>
      </c>
      <c r="B472" s="5" t="s">
        <v>947</v>
      </c>
      <c r="C472" s="5" t="s">
        <v>150</v>
      </c>
      <c r="D472" s="5" t="s">
        <v>2555</v>
      </c>
      <c r="E472" s="5" t="s">
        <v>2556</v>
      </c>
      <c r="F472" s="5" t="s">
        <v>2557</v>
      </c>
      <c r="G472" s="5" t="s">
        <v>1006</v>
      </c>
      <c r="H472" s="5" t="s">
        <v>1335</v>
      </c>
      <c r="J472" s="5" t="s">
        <v>2996</v>
      </c>
    </row>
    <row r="473" spans="1:10" ht="11.25">
      <c r="A473" s="5">
        <v>472</v>
      </c>
      <c r="B473" s="5" t="s">
        <v>947</v>
      </c>
      <c r="C473" s="5" t="s">
        <v>150</v>
      </c>
      <c r="D473" s="5" t="s">
        <v>2558</v>
      </c>
      <c r="E473" s="5" t="s">
        <v>2559</v>
      </c>
      <c r="F473" s="5" t="s">
        <v>2560</v>
      </c>
      <c r="G473" s="5" t="s">
        <v>1167</v>
      </c>
      <c r="H473" s="5" t="s">
        <v>2398</v>
      </c>
      <c r="J473" s="5" t="s">
        <v>2996</v>
      </c>
    </row>
    <row r="474" spans="1:10" ht="11.25">
      <c r="A474" s="5">
        <v>473</v>
      </c>
      <c r="B474" s="5" t="s">
        <v>947</v>
      </c>
      <c r="C474" s="5" t="s">
        <v>150</v>
      </c>
      <c r="D474" s="5" t="s">
        <v>2561</v>
      </c>
      <c r="E474" s="5" t="s">
        <v>2562</v>
      </c>
      <c r="F474" s="5" t="s">
        <v>2563</v>
      </c>
      <c r="G474" s="5" t="s">
        <v>1167</v>
      </c>
      <c r="H474" s="5" t="s">
        <v>2564</v>
      </c>
      <c r="J474" s="5" t="s">
        <v>2996</v>
      </c>
    </row>
    <row r="475" spans="1:10" ht="11.25">
      <c r="A475" s="5">
        <v>474</v>
      </c>
      <c r="B475" s="5" t="s">
        <v>947</v>
      </c>
      <c r="C475" s="5" t="s">
        <v>150</v>
      </c>
      <c r="D475" s="5" t="s">
        <v>2565</v>
      </c>
      <c r="E475" s="5" t="s">
        <v>2566</v>
      </c>
      <c r="F475" s="5" t="s">
        <v>2567</v>
      </c>
      <c r="G475" s="5" t="s">
        <v>1068</v>
      </c>
      <c r="J475" s="5" t="s">
        <v>2996</v>
      </c>
    </row>
    <row r="476" spans="1:10" ht="11.25">
      <c r="A476" s="5">
        <v>475</v>
      </c>
      <c r="B476" s="5" t="s">
        <v>947</v>
      </c>
      <c r="C476" s="5" t="s">
        <v>150</v>
      </c>
      <c r="D476" s="5" t="s">
        <v>2568</v>
      </c>
      <c r="E476" s="5" t="s">
        <v>2569</v>
      </c>
      <c r="F476" s="5" t="s">
        <v>2570</v>
      </c>
      <c r="G476" s="5" t="s">
        <v>1006</v>
      </c>
      <c r="J476" s="5" t="s">
        <v>2996</v>
      </c>
    </row>
    <row r="477" spans="1:10" ht="11.25">
      <c r="A477" s="5">
        <v>476</v>
      </c>
      <c r="B477" s="5" t="s">
        <v>947</v>
      </c>
      <c r="C477" s="5" t="s">
        <v>150</v>
      </c>
      <c r="D477" s="5" t="s">
        <v>2571</v>
      </c>
      <c r="E477" s="5" t="s">
        <v>2572</v>
      </c>
      <c r="F477" s="5" t="s">
        <v>2573</v>
      </c>
      <c r="G477" s="5" t="s">
        <v>994</v>
      </c>
      <c r="J477" s="5" t="s">
        <v>2996</v>
      </c>
    </row>
    <row r="478" spans="1:10" ht="11.25">
      <c r="A478" s="5">
        <v>477</v>
      </c>
      <c r="B478" s="5" t="s">
        <v>947</v>
      </c>
      <c r="C478" s="5" t="s">
        <v>150</v>
      </c>
      <c r="D478" s="5" t="s">
        <v>2574</v>
      </c>
      <c r="E478" s="5" t="s">
        <v>2575</v>
      </c>
      <c r="F478" s="5" t="s">
        <v>2576</v>
      </c>
      <c r="G478" s="5" t="s">
        <v>1006</v>
      </c>
      <c r="H478" s="5" t="s">
        <v>2577</v>
      </c>
      <c r="J478" s="5" t="s">
        <v>2996</v>
      </c>
    </row>
    <row r="479" spans="1:10" ht="11.25">
      <c r="A479" s="5">
        <v>478</v>
      </c>
      <c r="B479" s="5" t="s">
        <v>947</v>
      </c>
      <c r="C479" s="5" t="s">
        <v>150</v>
      </c>
      <c r="D479" s="5" t="s">
        <v>2578</v>
      </c>
      <c r="E479" s="5" t="s">
        <v>2579</v>
      </c>
      <c r="F479" s="5" t="s">
        <v>2580</v>
      </c>
      <c r="G479" s="5" t="s">
        <v>1020</v>
      </c>
      <c r="H479" s="5" t="s">
        <v>2581</v>
      </c>
      <c r="J479" s="5" t="s">
        <v>2996</v>
      </c>
    </row>
    <row r="480" spans="1:10" ht="11.25">
      <c r="A480" s="5">
        <v>479</v>
      </c>
      <c r="B480" s="5" t="s">
        <v>947</v>
      </c>
      <c r="C480" s="5" t="s">
        <v>150</v>
      </c>
      <c r="D480" s="5" t="s">
        <v>2582</v>
      </c>
      <c r="E480" s="5" t="s">
        <v>2583</v>
      </c>
      <c r="F480" s="5" t="s">
        <v>2584</v>
      </c>
      <c r="G480" s="5" t="s">
        <v>1060</v>
      </c>
      <c r="H480" s="5" t="s">
        <v>2585</v>
      </c>
      <c r="J480" s="5" t="s">
        <v>2996</v>
      </c>
    </row>
    <row r="481" spans="1:10" ht="11.25">
      <c r="A481" s="5">
        <v>480</v>
      </c>
      <c r="B481" s="5" t="s">
        <v>947</v>
      </c>
      <c r="C481" s="5" t="s">
        <v>150</v>
      </c>
      <c r="D481" s="5" t="s">
        <v>2586</v>
      </c>
      <c r="E481" s="5" t="s">
        <v>2587</v>
      </c>
      <c r="F481" s="5" t="s">
        <v>2588</v>
      </c>
      <c r="G481" s="5" t="s">
        <v>1060</v>
      </c>
      <c r="H481" s="5" t="s">
        <v>2589</v>
      </c>
      <c r="J481" s="5" t="s">
        <v>2996</v>
      </c>
    </row>
    <row r="482" spans="1:10" ht="11.25">
      <c r="A482" s="5">
        <v>481</v>
      </c>
      <c r="B482" s="5" t="s">
        <v>947</v>
      </c>
      <c r="C482" s="5" t="s">
        <v>150</v>
      </c>
      <c r="D482" s="5" t="s">
        <v>2590</v>
      </c>
      <c r="E482" s="5" t="s">
        <v>2591</v>
      </c>
      <c r="F482" s="5" t="s">
        <v>2592</v>
      </c>
      <c r="G482" s="5" t="s">
        <v>1060</v>
      </c>
      <c r="J482" s="5" t="s">
        <v>2996</v>
      </c>
    </row>
    <row r="483" spans="1:10" ht="11.25">
      <c r="A483" s="5">
        <v>482</v>
      </c>
      <c r="B483" s="5" t="s">
        <v>947</v>
      </c>
      <c r="C483" s="5" t="s">
        <v>150</v>
      </c>
      <c r="D483" s="5" t="s">
        <v>2593</v>
      </c>
      <c r="E483" s="5" t="s">
        <v>2594</v>
      </c>
      <c r="F483" s="5" t="s">
        <v>2595</v>
      </c>
      <c r="G483" s="5" t="s">
        <v>1255</v>
      </c>
      <c r="H483" s="5" t="s">
        <v>2596</v>
      </c>
      <c r="J483" s="5" t="s">
        <v>2996</v>
      </c>
    </row>
    <row r="484" spans="1:10" ht="11.25">
      <c r="A484" s="5">
        <v>483</v>
      </c>
      <c r="B484" s="5" t="s">
        <v>947</v>
      </c>
      <c r="C484" s="5" t="s">
        <v>150</v>
      </c>
      <c r="D484" s="5" t="s">
        <v>2597</v>
      </c>
      <c r="E484" s="5" t="s">
        <v>2598</v>
      </c>
      <c r="F484" s="5" t="s">
        <v>2599</v>
      </c>
      <c r="G484" s="5" t="s">
        <v>990</v>
      </c>
      <c r="J484" s="5" t="s">
        <v>2996</v>
      </c>
    </row>
    <row r="485" spans="1:10" ht="11.25">
      <c r="A485" s="5">
        <v>484</v>
      </c>
      <c r="B485" s="5" t="s">
        <v>947</v>
      </c>
      <c r="C485" s="5" t="s">
        <v>150</v>
      </c>
      <c r="D485" s="5" t="s">
        <v>2600</v>
      </c>
      <c r="E485" s="5" t="s">
        <v>2601</v>
      </c>
      <c r="F485" s="5" t="s">
        <v>2602</v>
      </c>
      <c r="G485" s="5" t="s">
        <v>994</v>
      </c>
      <c r="J485" s="5" t="s">
        <v>2996</v>
      </c>
    </row>
    <row r="486" spans="1:10" ht="11.25">
      <c r="A486" s="5">
        <v>485</v>
      </c>
      <c r="B486" s="5" t="s">
        <v>947</v>
      </c>
      <c r="C486" s="5" t="s">
        <v>150</v>
      </c>
      <c r="D486" s="5" t="s">
        <v>2603</v>
      </c>
      <c r="E486" s="5" t="s">
        <v>2604</v>
      </c>
      <c r="F486" s="5" t="s">
        <v>2605</v>
      </c>
      <c r="G486" s="5" t="s">
        <v>1167</v>
      </c>
      <c r="J486" s="5" t="s">
        <v>2996</v>
      </c>
    </row>
    <row r="487" spans="1:10" ht="11.25">
      <c r="A487" s="5">
        <v>486</v>
      </c>
      <c r="B487" s="5" t="s">
        <v>947</v>
      </c>
      <c r="C487" s="5" t="s">
        <v>150</v>
      </c>
      <c r="D487" s="5" t="s">
        <v>2606</v>
      </c>
      <c r="E487" s="5" t="s">
        <v>2607</v>
      </c>
      <c r="F487" s="5" t="s">
        <v>2608</v>
      </c>
      <c r="G487" s="5" t="s">
        <v>1430</v>
      </c>
      <c r="H487" s="5" t="s">
        <v>2609</v>
      </c>
      <c r="J487" s="5" t="s">
        <v>2996</v>
      </c>
    </row>
    <row r="488" spans="1:10" ht="11.25">
      <c r="A488" s="5">
        <v>487</v>
      </c>
      <c r="B488" s="5" t="s">
        <v>947</v>
      </c>
      <c r="C488" s="5" t="s">
        <v>150</v>
      </c>
      <c r="D488" s="5" t="s">
        <v>2610</v>
      </c>
      <c r="E488" s="5" t="s">
        <v>2611</v>
      </c>
      <c r="F488" s="5" t="s">
        <v>2612</v>
      </c>
      <c r="G488" s="5" t="s">
        <v>990</v>
      </c>
      <c r="J488" s="5" t="s">
        <v>2996</v>
      </c>
    </row>
    <row r="489" spans="1:10" ht="11.25">
      <c r="A489" s="5">
        <v>488</v>
      </c>
      <c r="B489" s="5" t="s">
        <v>947</v>
      </c>
      <c r="C489" s="5" t="s">
        <v>150</v>
      </c>
      <c r="D489" s="5" t="s">
        <v>2613</v>
      </c>
      <c r="E489" s="5" t="s">
        <v>2614</v>
      </c>
      <c r="F489" s="5" t="s">
        <v>2615</v>
      </c>
      <c r="G489" s="5" t="s">
        <v>1909</v>
      </c>
      <c r="J489" s="5" t="s">
        <v>2996</v>
      </c>
    </row>
    <row r="490" spans="1:10" ht="11.25">
      <c r="A490" s="5">
        <v>489</v>
      </c>
      <c r="B490" s="5" t="s">
        <v>947</v>
      </c>
      <c r="C490" s="5" t="s">
        <v>150</v>
      </c>
      <c r="D490" s="5" t="s">
        <v>2616</v>
      </c>
      <c r="E490" s="5" t="s">
        <v>2617</v>
      </c>
      <c r="F490" s="5" t="s">
        <v>2618</v>
      </c>
      <c r="G490" s="5" t="s">
        <v>990</v>
      </c>
      <c r="H490" s="5" t="s">
        <v>2619</v>
      </c>
      <c r="J490" s="5" t="s">
        <v>2996</v>
      </c>
    </row>
    <row r="491" spans="1:10" ht="11.25">
      <c r="A491" s="5">
        <v>490</v>
      </c>
      <c r="B491" s="5" t="s">
        <v>947</v>
      </c>
      <c r="C491" s="5" t="s">
        <v>150</v>
      </c>
      <c r="D491" s="5" t="s">
        <v>2620</v>
      </c>
      <c r="E491" s="5" t="s">
        <v>2621</v>
      </c>
      <c r="F491" s="5" t="s">
        <v>2622</v>
      </c>
      <c r="G491" s="5" t="s">
        <v>1917</v>
      </c>
      <c r="J491" s="5" t="s">
        <v>2996</v>
      </c>
    </row>
    <row r="492" spans="1:10" ht="11.25">
      <c r="A492" s="5">
        <v>491</v>
      </c>
      <c r="B492" s="5" t="s">
        <v>947</v>
      </c>
      <c r="C492" s="5" t="s">
        <v>150</v>
      </c>
      <c r="D492" s="5" t="s">
        <v>2623</v>
      </c>
      <c r="E492" s="5" t="s">
        <v>2624</v>
      </c>
      <c r="F492" s="5" t="s">
        <v>2625</v>
      </c>
      <c r="G492" s="5" t="s">
        <v>1068</v>
      </c>
      <c r="J492" s="5" t="s">
        <v>2996</v>
      </c>
    </row>
    <row r="493" spans="1:10" ht="11.25">
      <c r="A493" s="5">
        <v>492</v>
      </c>
      <c r="B493" s="5" t="s">
        <v>947</v>
      </c>
      <c r="C493" s="5" t="s">
        <v>150</v>
      </c>
      <c r="D493" s="5" t="s">
        <v>2626</v>
      </c>
      <c r="E493" s="5" t="s">
        <v>2627</v>
      </c>
      <c r="F493" s="5" t="s">
        <v>2628</v>
      </c>
      <c r="G493" s="5" t="s">
        <v>994</v>
      </c>
      <c r="H493" s="5" t="s">
        <v>2629</v>
      </c>
      <c r="J493" s="5" t="s">
        <v>2996</v>
      </c>
    </row>
    <row r="494" spans="1:10" ht="11.25">
      <c r="A494" s="5">
        <v>493</v>
      </c>
      <c r="B494" s="5" t="s">
        <v>947</v>
      </c>
      <c r="C494" s="5" t="s">
        <v>150</v>
      </c>
      <c r="D494" s="5" t="s">
        <v>2630</v>
      </c>
      <c r="E494" s="5" t="s">
        <v>2631</v>
      </c>
      <c r="F494" s="5" t="s">
        <v>2632</v>
      </c>
      <c r="G494" s="5" t="s">
        <v>1060</v>
      </c>
      <c r="H494" s="5" t="s">
        <v>2633</v>
      </c>
      <c r="J494" s="5" t="s">
        <v>2996</v>
      </c>
    </row>
    <row r="495" spans="1:10" ht="11.25">
      <c r="A495" s="5">
        <v>494</v>
      </c>
      <c r="B495" s="5" t="s">
        <v>947</v>
      </c>
      <c r="C495" s="5" t="s">
        <v>150</v>
      </c>
      <c r="D495" s="5" t="s">
        <v>2634</v>
      </c>
      <c r="E495" s="5" t="s">
        <v>2635</v>
      </c>
      <c r="F495" s="5" t="s">
        <v>2636</v>
      </c>
      <c r="G495" s="5" t="s">
        <v>1068</v>
      </c>
      <c r="H495" s="5" t="s">
        <v>2637</v>
      </c>
      <c r="J495" s="5" t="s">
        <v>2996</v>
      </c>
    </row>
    <row r="496" spans="1:10" ht="11.25">
      <c r="A496" s="5">
        <v>495</v>
      </c>
      <c r="B496" s="5" t="s">
        <v>947</v>
      </c>
      <c r="C496" s="5" t="s">
        <v>150</v>
      </c>
      <c r="D496" s="5" t="s">
        <v>2638</v>
      </c>
      <c r="E496" s="5" t="s">
        <v>2639</v>
      </c>
      <c r="F496" s="5" t="s">
        <v>2640</v>
      </c>
      <c r="G496" s="5" t="s">
        <v>1167</v>
      </c>
      <c r="J496" s="5" t="s">
        <v>2996</v>
      </c>
    </row>
    <row r="497" spans="1:10" ht="11.25">
      <c r="A497" s="5">
        <v>496</v>
      </c>
      <c r="B497" s="5" t="s">
        <v>947</v>
      </c>
      <c r="C497" s="5" t="s">
        <v>150</v>
      </c>
      <c r="D497" s="5" t="s">
        <v>2641</v>
      </c>
      <c r="E497" s="5" t="s">
        <v>2642</v>
      </c>
      <c r="F497" s="5" t="s">
        <v>2643</v>
      </c>
      <c r="G497" s="5" t="s">
        <v>1006</v>
      </c>
      <c r="J497" s="5" t="s">
        <v>2996</v>
      </c>
    </row>
    <row r="498" spans="1:10" ht="11.25">
      <c r="A498" s="5">
        <v>497</v>
      </c>
      <c r="B498" s="5" t="s">
        <v>947</v>
      </c>
      <c r="C498" s="5" t="s">
        <v>150</v>
      </c>
      <c r="D498" s="5" t="s">
        <v>2644</v>
      </c>
      <c r="E498" s="5" t="s">
        <v>2645</v>
      </c>
      <c r="F498" s="5" t="s">
        <v>2646</v>
      </c>
      <c r="G498" s="5" t="s">
        <v>1167</v>
      </c>
      <c r="J498" s="5" t="s">
        <v>2996</v>
      </c>
    </row>
    <row r="499" spans="1:10" ht="11.25">
      <c r="A499" s="5">
        <v>498</v>
      </c>
      <c r="B499" s="5" t="s">
        <v>947</v>
      </c>
      <c r="C499" s="5" t="s">
        <v>150</v>
      </c>
      <c r="D499" s="5" t="s">
        <v>2647</v>
      </c>
      <c r="E499" s="5" t="s">
        <v>2648</v>
      </c>
      <c r="F499" s="5" t="s">
        <v>2649</v>
      </c>
      <c r="G499" s="5" t="s">
        <v>994</v>
      </c>
      <c r="J499" s="5" t="s">
        <v>2996</v>
      </c>
    </row>
    <row r="500" spans="1:10" ht="11.25">
      <c r="A500" s="5">
        <v>499</v>
      </c>
      <c r="B500" s="5" t="s">
        <v>947</v>
      </c>
      <c r="C500" s="5" t="s">
        <v>150</v>
      </c>
      <c r="D500" s="5" t="s">
        <v>2650</v>
      </c>
      <c r="E500" s="5" t="s">
        <v>2651</v>
      </c>
      <c r="F500" s="5" t="s">
        <v>2652</v>
      </c>
      <c r="G500" s="5" t="s">
        <v>1068</v>
      </c>
      <c r="J500" s="5" t="s">
        <v>2996</v>
      </c>
    </row>
    <row r="501" spans="1:10" ht="11.25">
      <c r="A501" s="5">
        <v>500</v>
      </c>
      <c r="B501" s="5" t="s">
        <v>947</v>
      </c>
      <c r="C501" s="5" t="s">
        <v>150</v>
      </c>
      <c r="D501" s="5" t="s">
        <v>2653</v>
      </c>
      <c r="E501" s="5" t="s">
        <v>2654</v>
      </c>
      <c r="F501" s="5" t="s">
        <v>2655</v>
      </c>
      <c r="G501" s="5" t="s">
        <v>1402</v>
      </c>
      <c r="J501" s="5" t="s">
        <v>2996</v>
      </c>
    </row>
    <row r="502" spans="1:10" ht="11.25">
      <c r="A502" s="5">
        <v>501</v>
      </c>
      <c r="B502" s="5" t="s">
        <v>947</v>
      </c>
      <c r="C502" s="5" t="s">
        <v>150</v>
      </c>
      <c r="D502" s="5" t="s">
        <v>2656</v>
      </c>
      <c r="E502" s="5" t="s">
        <v>2657</v>
      </c>
      <c r="F502" s="5" t="s">
        <v>2658</v>
      </c>
      <c r="G502" s="5" t="s">
        <v>1020</v>
      </c>
      <c r="J502" s="5" t="s">
        <v>2996</v>
      </c>
    </row>
    <row r="503" spans="1:10" ht="11.25">
      <c r="A503" s="5">
        <v>502</v>
      </c>
      <c r="B503" s="5" t="s">
        <v>947</v>
      </c>
      <c r="C503" s="5" t="s">
        <v>150</v>
      </c>
      <c r="D503" s="5" t="s">
        <v>2659</v>
      </c>
      <c r="E503" s="5" t="s">
        <v>2660</v>
      </c>
      <c r="F503" s="5" t="s">
        <v>2117</v>
      </c>
      <c r="G503" s="5" t="s">
        <v>1167</v>
      </c>
      <c r="H503" s="5" t="s">
        <v>2661</v>
      </c>
      <c r="J503" s="5" t="s">
        <v>2996</v>
      </c>
    </row>
    <row r="504" spans="1:10" ht="11.25">
      <c r="A504" s="5">
        <v>503</v>
      </c>
      <c r="B504" s="5" t="s">
        <v>947</v>
      </c>
      <c r="C504" s="5" t="s">
        <v>150</v>
      </c>
      <c r="D504" s="5" t="s">
        <v>2662</v>
      </c>
      <c r="E504" s="5" t="s">
        <v>2663</v>
      </c>
      <c r="F504" s="5" t="s">
        <v>2664</v>
      </c>
      <c r="G504" s="5" t="s">
        <v>1167</v>
      </c>
      <c r="J504" s="5" t="s">
        <v>2996</v>
      </c>
    </row>
    <row r="505" spans="1:10" ht="11.25">
      <c r="A505" s="5">
        <v>504</v>
      </c>
      <c r="B505" s="5" t="s">
        <v>947</v>
      </c>
      <c r="C505" s="5" t="s">
        <v>150</v>
      </c>
      <c r="D505" s="5" t="s">
        <v>2665</v>
      </c>
      <c r="E505" s="5" t="s">
        <v>2666</v>
      </c>
      <c r="F505" s="5" t="s">
        <v>2667</v>
      </c>
      <c r="G505" s="5" t="s">
        <v>1255</v>
      </c>
      <c r="J505" s="5" t="s">
        <v>2996</v>
      </c>
    </row>
    <row r="506" spans="1:10" ht="11.25">
      <c r="A506" s="5">
        <v>505</v>
      </c>
      <c r="B506" s="5" t="s">
        <v>947</v>
      </c>
      <c r="C506" s="5" t="s">
        <v>150</v>
      </c>
      <c r="D506" s="5" t="s">
        <v>2668</v>
      </c>
      <c r="E506" s="5" t="s">
        <v>2669</v>
      </c>
      <c r="F506" s="5" t="s">
        <v>2670</v>
      </c>
      <c r="G506" s="5" t="s">
        <v>1167</v>
      </c>
      <c r="J506" s="5" t="s">
        <v>2996</v>
      </c>
    </row>
    <row r="507" spans="1:10" ht="11.25">
      <c r="A507" s="5">
        <v>506</v>
      </c>
      <c r="B507" s="5" t="s">
        <v>947</v>
      </c>
      <c r="C507" s="5" t="s">
        <v>150</v>
      </c>
      <c r="D507" s="5" t="s">
        <v>2671</v>
      </c>
      <c r="E507" s="5" t="s">
        <v>2672</v>
      </c>
      <c r="F507" s="5" t="s">
        <v>2673</v>
      </c>
      <c r="G507" s="5" t="s">
        <v>990</v>
      </c>
      <c r="H507" s="5" t="s">
        <v>2674</v>
      </c>
      <c r="J507" s="5" t="s">
        <v>2996</v>
      </c>
    </row>
    <row r="508" spans="1:10" ht="11.25">
      <c r="A508" s="5">
        <v>507</v>
      </c>
      <c r="B508" s="5" t="s">
        <v>947</v>
      </c>
      <c r="C508" s="5" t="s">
        <v>150</v>
      </c>
      <c r="D508" s="5" t="s">
        <v>2675</v>
      </c>
      <c r="E508" s="5" t="s">
        <v>2676</v>
      </c>
      <c r="F508" s="5" t="s">
        <v>2677</v>
      </c>
      <c r="G508" s="5" t="s">
        <v>1016</v>
      </c>
      <c r="J508" s="5" t="s">
        <v>2996</v>
      </c>
    </row>
    <row r="509" spans="1:10" ht="11.25">
      <c r="A509" s="5">
        <v>508</v>
      </c>
      <c r="B509" s="5" t="s">
        <v>947</v>
      </c>
      <c r="C509" s="5" t="s">
        <v>150</v>
      </c>
      <c r="D509" s="5" t="s">
        <v>2678</v>
      </c>
      <c r="E509" s="5" t="s">
        <v>2679</v>
      </c>
      <c r="F509" s="5" t="s">
        <v>2680</v>
      </c>
      <c r="G509" s="5" t="s">
        <v>1552</v>
      </c>
      <c r="H509" s="5" t="s">
        <v>2681</v>
      </c>
      <c r="J509" s="5" t="s">
        <v>2996</v>
      </c>
    </row>
    <row r="510" spans="1:10" ht="11.25">
      <c r="A510" s="5">
        <v>509</v>
      </c>
      <c r="B510" s="5" t="s">
        <v>947</v>
      </c>
      <c r="C510" s="5" t="s">
        <v>150</v>
      </c>
      <c r="D510" s="5" t="s">
        <v>2682</v>
      </c>
      <c r="E510" s="5" t="s">
        <v>2683</v>
      </c>
      <c r="F510" s="5" t="s">
        <v>2684</v>
      </c>
      <c r="G510" s="5" t="s">
        <v>1552</v>
      </c>
      <c r="J510" s="5" t="s">
        <v>2996</v>
      </c>
    </row>
    <row r="511" spans="1:10" ht="11.25">
      <c r="A511" s="5">
        <v>510</v>
      </c>
      <c r="B511" s="5" t="s">
        <v>947</v>
      </c>
      <c r="C511" s="5" t="s">
        <v>150</v>
      </c>
      <c r="D511" s="5" t="s">
        <v>2685</v>
      </c>
      <c r="E511" s="5" t="s">
        <v>2686</v>
      </c>
      <c r="F511" s="5" t="s">
        <v>2687</v>
      </c>
      <c r="G511" s="5" t="s">
        <v>2688</v>
      </c>
      <c r="H511" s="5" t="s">
        <v>2689</v>
      </c>
      <c r="J511" s="5" t="s">
        <v>2996</v>
      </c>
    </row>
    <row r="512" spans="1:10" ht="11.25">
      <c r="A512" s="5">
        <v>511</v>
      </c>
      <c r="B512" s="5" t="s">
        <v>947</v>
      </c>
      <c r="C512" s="5" t="s">
        <v>150</v>
      </c>
      <c r="D512" s="5" t="s">
        <v>2690</v>
      </c>
      <c r="E512" s="5" t="s">
        <v>2691</v>
      </c>
      <c r="F512" s="5" t="s">
        <v>2692</v>
      </c>
      <c r="G512" s="5" t="s">
        <v>2693</v>
      </c>
      <c r="J512" s="5" t="s">
        <v>2996</v>
      </c>
    </row>
    <row r="513" spans="1:10" ht="11.25">
      <c r="A513" s="5">
        <v>512</v>
      </c>
      <c r="B513" s="5" t="s">
        <v>947</v>
      </c>
      <c r="C513" s="5" t="s">
        <v>150</v>
      </c>
      <c r="D513" s="5" t="s">
        <v>2694</v>
      </c>
      <c r="E513" s="5" t="s">
        <v>2695</v>
      </c>
      <c r="F513" s="5" t="s">
        <v>2248</v>
      </c>
      <c r="G513" s="5" t="s">
        <v>2696</v>
      </c>
      <c r="J513" s="5" t="s">
        <v>2996</v>
      </c>
    </row>
    <row r="514" spans="1:10" ht="11.25">
      <c r="A514" s="5">
        <v>513</v>
      </c>
      <c r="B514" s="5" t="s">
        <v>947</v>
      </c>
      <c r="C514" s="5" t="s">
        <v>150</v>
      </c>
      <c r="D514" s="5" t="s">
        <v>2697</v>
      </c>
      <c r="E514" s="5" t="s">
        <v>2698</v>
      </c>
      <c r="F514" s="5" t="s">
        <v>2699</v>
      </c>
      <c r="G514" s="5" t="s">
        <v>1034</v>
      </c>
      <c r="H514" s="5" t="s">
        <v>2700</v>
      </c>
      <c r="J514" s="5" t="s">
        <v>2996</v>
      </c>
    </row>
    <row r="515" spans="1:10" ht="11.25">
      <c r="A515" s="5">
        <v>514</v>
      </c>
      <c r="B515" s="5" t="s">
        <v>947</v>
      </c>
      <c r="C515" s="5" t="s">
        <v>150</v>
      </c>
      <c r="D515" s="5" t="s">
        <v>2701</v>
      </c>
      <c r="E515" s="5" t="s">
        <v>2702</v>
      </c>
      <c r="F515" s="5" t="s">
        <v>2703</v>
      </c>
      <c r="G515" s="5" t="s">
        <v>990</v>
      </c>
      <c r="J515" s="5" t="s">
        <v>2996</v>
      </c>
    </row>
    <row r="516" spans="1:10" ht="11.25">
      <c r="A516" s="5">
        <v>515</v>
      </c>
      <c r="B516" s="5" t="s">
        <v>947</v>
      </c>
      <c r="C516" s="5" t="s">
        <v>150</v>
      </c>
      <c r="D516" s="5" t="s">
        <v>2704</v>
      </c>
      <c r="E516" s="5" t="s">
        <v>2705</v>
      </c>
      <c r="F516" s="5" t="s">
        <v>2706</v>
      </c>
      <c r="G516" s="5" t="s">
        <v>990</v>
      </c>
      <c r="J516" s="5" t="s">
        <v>2996</v>
      </c>
    </row>
    <row r="517" spans="1:10" ht="11.25">
      <c r="A517" s="5">
        <v>516</v>
      </c>
      <c r="B517" s="5" t="s">
        <v>947</v>
      </c>
      <c r="C517" s="5" t="s">
        <v>150</v>
      </c>
      <c r="D517" s="5" t="s">
        <v>2707</v>
      </c>
      <c r="E517" s="5" t="s">
        <v>2708</v>
      </c>
      <c r="F517" s="5" t="s">
        <v>2709</v>
      </c>
      <c r="G517" s="5" t="s">
        <v>1006</v>
      </c>
      <c r="J517" s="5" t="s">
        <v>2996</v>
      </c>
    </row>
    <row r="518" spans="1:10" ht="11.25">
      <c r="A518" s="5">
        <v>517</v>
      </c>
      <c r="B518" s="5" t="s">
        <v>947</v>
      </c>
      <c r="C518" s="5" t="s">
        <v>150</v>
      </c>
      <c r="D518" s="5" t="s">
        <v>2710</v>
      </c>
      <c r="E518" s="5" t="s">
        <v>2711</v>
      </c>
      <c r="F518" s="5" t="s">
        <v>2712</v>
      </c>
      <c r="G518" s="5" t="s">
        <v>1077</v>
      </c>
      <c r="H518" s="5" t="s">
        <v>2713</v>
      </c>
      <c r="J518" s="5" t="s">
        <v>2996</v>
      </c>
    </row>
    <row r="519" spans="1:10" ht="11.25">
      <c r="A519" s="5">
        <v>518</v>
      </c>
      <c r="B519" s="5" t="s">
        <v>947</v>
      </c>
      <c r="C519" s="5" t="s">
        <v>150</v>
      </c>
      <c r="D519" s="5" t="s">
        <v>2714</v>
      </c>
      <c r="E519" s="5" t="s">
        <v>2715</v>
      </c>
      <c r="F519" s="5" t="s">
        <v>2716</v>
      </c>
      <c r="G519" s="5" t="s">
        <v>1167</v>
      </c>
      <c r="J519" s="5" t="s">
        <v>2996</v>
      </c>
    </row>
    <row r="520" spans="1:10" ht="11.25">
      <c r="A520" s="5">
        <v>519</v>
      </c>
      <c r="B520" s="5" t="s">
        <v>947</v>
      </c>
      <c r="C520" s="5" t="s">
        <v>150</v>
      </c>
      <c r="D520" s="5" t="s">
        <v>2717</v>
      </c>
      <c r="E520" s="5" t="s">
        <v>2718</v>
      </c>
      <c r="F520" s="5" t="s">
        <v>2719</v>
      </c>
      <c r="G520" s="5" t="s">
        <v>1016</v>
      </c>
      <c r="H520" s="5" t="s">
        <v>2720</v>
      </c>
      <c r="J520" s="5" t="s">
        <v>2996</v>
      </c>
    </row>
    <row r="521" spans="1:10" ht="11.25">
      <c r="A521" s="5">
        <v>520</v>
      </c>
      <c r="B521" s="5" t="s">
        <v>947</v>
      </c>
      <c r="C521" s="5" t="s">
        <v>150</v>
      </c>
      <c r="D521" s="5" t="s">
        <v>2721</v>
      </c>
      <c r="E521" s="5" t="s">
        <v>2722</v>
      </c>
      <c r="F521" s="5" t="s">
        <v>2723</v>
      </c>
      <c r="G521" s="5" t="s">
        <v>1068</v>
      </c>
      <c r="J521" s="5" t="s">
        <v>2996</v>
      </c>
    </row>
    <row r="522" spans="1:10" ht="11.25">
      <c r="A522" s="5">
        <v>521</v>
      </c>
      <c r="B522" s="5" t="s">
        <v>947</v>
      </c>
      <c r="C522" s="5" t="s">
        <v>150</v>
      </c>
      <c r="D522" s="5" t="s">
        <v>2724</v>
      </c>
      <c r="E522" s="5" t="s">
        <v>2725</v>
      </c>
      <c r="F522" s="5" t="s">
        <v>2726</v>
      </c>
      <c r="G522" s="5" t="s">
        <v>1263</v>
      </c>
      <c r="J522" s="5" t="s">
        <v>2996</v>
      </c>
    </row>
    <row r="523" spans="1:10" ht="11.25">
      <c r="A523" s="5">
        <v>522</v>
      </c>
      <c r="B523" s="5" t="s">
        <v>947</v>
      </c>
      <c r="C523" s="5" t="s">
        <v>150</v>
      </c>
      <c r="D523" s="5" t="s">
        <v>2727</v>
      </c>
      <c r="E523" s="5" t="s">
        <v>2728</v>
      </c>
      <c r="F523" s="5" t="s">
        <v>2729</v>
      </c>
      <c r="G523" s="5" t="s">
        <v>1454</v>
      </c>
      <c r="J523" s="5" t="s">
        <v>2996</v>
      </c>
    </row>
    <row r="524" spans="1:10" ht="11.25">
      <c r="A524" s="5">
        <v>523</v>
      </c>
      <c r="B524" s="5" t="s">
        <v>947</v>
      </c>
      <c r="C524" s="5" t="s">
        <v>150</v>
      </c>
      <c r="D524" s="5" t="s">
        <v>2730</v>
      </c>
      <c r="E524" s="5" t="s">
        <v>2731</v>
      </c>
      <c r="F524" s="5" t="s">
        <v>2732</v>
      </c>
      <c r="G524" s="5" t="s">
        <v>1849</v>
      </c>
      <c r="H524" s="5" t="s">
        <v>2733</v>
      </c>
      <c r="J524" s="5" t="s">
        <v>2996</v>
      </c>
    </row>
    <row r="525" spans="1:10" ht="11.25">
      <c r="A525" s="5">
        <v>524</v>
      </c>
      <c r="B525" s="5" t="s">
        <v>947</v>
      </c>
      <c r="C525" s="5" t="s">
        <v>150</v>
      </c>
      <c r="D525" s="5" t="s">
        <v>2734</v>
      </c>
      <c r="E525" s="5" t="s">
        <v>2735</v>
      </c>
      <c r="F525" s="5" t="s">
        <v>2736</v>
      </c>
      <c r="G525" s="5" t="s">
        <v>1263</v>
      </c>
      <c r="H525" s="5" t="s">
        <v>2737</v>
      </c>
      <c r="J525" s="5" t="s">
        <v>2996</v>
      </c>
    </row>
    <row r="526" spans="1:10" ht="11.25">
      <c r="A526" s="5">
        <v>525</v>
      </c>
      <c r="B526" s="5" t="s">
        <v>947</v>
      </c>
      <c r="C526" s="5" t="s">
        <v>150</v>
      </c>
      <c r="D526" s="5" t="s">
        <v>2738</v>
      </c>
      <c r="E526" s="5" t="s">
        <v>2739</v>
      </c>
      <c r="F526" s="5" t="s">
        <v>2740</v>
      </c>
      <c r="G526" s="5" t="s">
        <v>1049</v>
      </c>
      <c r="J526" s="5" t="s">
        <v>2996</v>
      </c>
    </row>
    <row r="527" spans="1:10" ht="11.25">
      <c r="A527" s="5">
        <v>526</v>
      </c>
      <c r="B527" s="5" t="s">
        <v>947</v>
      </c>
      <c r="C527" s="5" t="s">
        <v>150</v>
      </c>
      <c r="D527" s="5" t="s">
        <v>2741</v>
      </c>
      <c r="E527" s="5" t="s">
        <v>2742</v>
      </c>
      <c r="F527" s="5" t="s">
        <v>2743</v>
      </c>
      <c r="G527" s="5" t="s">
        <v>1025</v>
      </c>
      <c r="J527" s="5" t="s">
        <v>2996</v>
      </c>
    </row>
    <row r="528" spans="1:10" ht="11.25">
      <c r="A528" s="5">
        <v>527</v>
      </c>
      <c r="B528" s="5" t="s">
        <v>947</v>
      </c>
      <c r="C528" s="5" t="s">
        <v>150</v>
      </c>
      <c r="D528" s="5" t="s">
        <v>2744</v>
      </c>
      <c r="E528" s="5" t="s">
        <v>2745</v>
      </c>
      <c r="F528" s="5" t="s">
        <v>2746</v>
      </c>
      <c r="G528" s="5" t="s">
        <v>1167</v>
      </c>
      <c r="J528" s="5" t="s">
        <v>2996</v>
      </c>
    </row>
    <row r="529" spans="1:10" ht="11.25">
      <c r="A529" s="5">
        <v>528</v>
      </c>
      <c r="B529" s="5" t="s">
        <v>947</v>
      </c>
      <c r="C529" s="5" t="s">
        <v>150</v>
      </c>
      <c r="D529" s="5" t="s">
        <v>2747</v>
      </c>
      <c r="E529" s="5" t="s">
        <v>2748</v>
      </c>
      <c r="F529" s="5" t="s">
        <v>2749</v>
      </c>
      <c r="G529" s="5" t="s">
        <v>1524</v>
      </c>
      <c r="H529" s="5" t="s">
        <v>2750</v>
      </c>
      <c r="J529" s="5" t="s">
        <v>2996</v>
      </c>
    </row>
    <row r="530" spans="1:10" ht="11.25">
      <c r="A530" s="5">
        <v>529</v>
      </c>
      <c r="B530" s="5" t="s">
        <v>947</v>
      </c>
      <c r="C530" s="5" t="s">
        <v>150</v>
      </c>
      <c r="D530" s="5" t="s">
        <v>2751</v>
      </c>
      <c r="E530" s="5" t="s">
        <v>2752</v>
      </c>
      <c r="F530" s="5" t="s">
        <v>2753</v>
      </c>
      <c r="G530" s="5" t="s">
        <v>1255</v>
      </c>
      <c r="J530" s="5" t="s">
        <v>2996</v>
      </c>
    </row>
    <row r="531" spans="1:10" ht="11.25">
      <c r="A531" s="5">
        <v>530</v>
      </c>
      <c r="B531" s="5" t="s">
        <v>947</v>
      </c>
      <c r="C531" s="5" t="s">
        <v>150</v>
      </c>
      <c r="D531" s="5" t="s">
        <v>2754</v>
      </c>
      <c r="E531" s="5" t="s">
        <v>2755</v>
      </c>
      <c r="F531" s="5" t="s">
        <v>2756</v>
      </c>
      <c r="G531" s="5" t="s">
        <v>1045</v>
      </c>
      <c r="J531" s="5" t="s">
        <v>2996</v>
      </c>
    </row>
    <row r="532" spans="1:10" ht="11.25">
      <c r="A532" s="5">
        <v>531</v>
      </c>
      <c r="B532" s="5" t="s">
        <v>947</v>
      </c>
      <c r="C532" s="5" t="s">
        <v>150</v>
      </c>
      <c r="D532" s="5" t="s">
        <v>2757</v>
      </c>
      <c r="E532" s="5" t="s">
        <v>2758</v>
      </c>
      <c r="F532" s="5" t="s">
        <v>2759</v>
      </c>
      <c r="G532" s="5" t="s">
        <v>1454</v>
      </c>
      <c r="J532" s="5" t="s">
        <v>2996</v>
      </c>
    </row>
    <row r="533" spans="1:10" ht="11.25">
      <c r="A533" s="5">
        <v>532</v>
      </c>
      <c r="B533" s="5" t="s">
        <v>947</v>
      </c>
      <c r="C533" s="5" t="s">
        <v>150</v>
      </c>
      <c r="D533" s="5" t="s">
        <v>2760</v>
      </c>
      <c r="E533" s="5" t="s">
        <v>2761</v>
      </c>
      <c r="F533" s="5" t="s">
        <v>2762</v>
      </c>
      <c r="G533" s="5" t="s">
        <v>1068</v>
      </c>
      <c r="J533" s="5" t="s">
        <v>2996</v>
      </c>
    </row>
    <row r="534" spans="1:10" ht="11.25">
      <c r="A534" s="5">
        <v>533</v>
      </c>
      <c r="B534" s="5" t="s">
        <v>947</v>
      </c>
      <c r="C534" s="5" t="s">
        <v>150</v>
      </c>
      <c r="D534" s="5" t="s">
        <v>2763</v>
      </c>
      <c r="E534" s="5" t="s">
        <v>2764</v>
      </c>
      <c r="F534" s="5" t="s">
        <v>2765</v>
      </c>
      <c r="G534" s="5" t="s">
        <v>1446</v>
      </c>
      <c r="J534" s="5" t="s">
        <v>2996</v>
      </c>
    </row>
    <row r="535" spans="1:10" ht="11.25">
      <c r="A535" s="5">
        <v>534</v>
      </c>
      <c r="B535" s="5" t="s">
        <v>947</v>
      </c>
      <c r="C535" s="5" t="s">
        <v>150</v>
      </c>
      <c r="D535" s="5" t="s">
        <v>2766</v>
      </c>
      <c r="E535" s="5" t="s">
        <v>2767</v>
      </c>
      <c r="F535" s="5" t="s">
        <v>2768</v>
      </c>
      <c r="G535" s="5" t="s">
        <v>2769</v>
      </c>
      <c r="J535" s="5" t="s">
        <v>2996</v>
      </c>
    </row>
    <row r="536" spans="1:10" ht="11.25">
      <c r="A536" s="5">
        <v>535</v>
      </c>
      <c r="B536" s="5" t="s">
        <v>947</v>
      </c>
      <c r="C536" s="5" t="s">
        <v>150</v>
      </c>
      <c r="D536" s="5" t="s">
        <v>2770</v>
      </c>
      <c r="E536" s="5" t="s">
        <v>2771</v>
      </c>
      <c r="F536" s="5" t="s">
        <v>2772</v>
      </c>
      <c r="G536" s="5" t="s">
        <v>1001</v>
      </c>
      <c r="H536" s="5" t="s">
        <v>1875</v>
      </c>
      <c r="J536" s="5" t="s">
        <v>2996</v>
      </c>
    </row>
    <row r="537" spans="1:10" ht="11.25">
      <c r="A537" s="5">
        <v>536</v>
      </c>
      <c r="B537" s="5" t="s">
        <v>947</v>
      </c>
      <c r="C537" s="5" t="s">
        <v>150</v>
      </c>
      <c r="D537" s="5" t="s">
        <v>2773</v>
      </c>
      <c r="E537" s="5" t="s">
        <v>2774</v>
      </c>
      <c r="F537" s="5" t="s">
        <v>2775</v>
      </c>
      <c r="G537" s="5" t="s">
        <v>1068</v>
      </c>
      <c r="H537" s="5" t="s">
        <v>2776</v>
      </c>
      <c r="J537" s="5" t="s">
        <v>2996</v>
      </c>
    </row>
    <row r="538" spans="1:10" ht="11.25">
      <c r="A538" s="5">
        <v>537</v>
      </c>
      <c r="B538" s="5" t="s">
        <v>947</v>
      </c>
      <c r="C538" s="5" t="s">
        <v>150</v>
      </c>
      <c r="D538" s="5" t="s">
        <v>2777</v>
      </c>
      <c r="E538" s="5" t="s">
        <v>2778</v>
      </c>
      <c r="F538" s="5" t="s">
        <v>1220</v>
      </c>
      <c r="G538" s="5" t="s">
        <v>2779</v>
      </c>
      <c r="J538" s="5" t="s">
        <v>2996</v>
      </c>
    </row>
    <row r="539" spans="1:10" ht="11.25">
      <c r="A539" s="5">
        <v>538</v>
      </c>
      <c r="B539" s="5" t="s">
        <v>947</v>
      </c>
      <c r="C539" s="5" t="s">
        <v>150</v>
      </c>
      <c r="D539" s="5" t="s">
        <v>2780</v>
      </c>
      <c r="E539" s="5" t="s">
        <v>2781</v>
      </c>
      <c r="F539" s="5" t="s">
        <v>1220</v>
      </c>
      <c r="G539" s="5" t="s">
        <v>2782</v>
      </c>
      <c r="J539" s="5" t="s">
        <v>2996</v>
      </c>
    </row>
    <row r="540" spans="1:10" ht="11.25">
      <c r="A540" s="5">
        <v>539</v>
      </c>
      <c r="B540" s="5" t="s">
        <v>947</v>
      </c>
      <c r="C540" s="5" t="s">
        <v>150</v>
      </c>
      <c r="D540" s="5" t="s">
        <v>2783</v>
      </c>
      <c r="E540" s="5" t="s">
        <v>2784</v>
      </c>
      <c r="F540" s="5" t="s">
        <v>2785</v>
      </c>
      <c r="G540" s="5" t="s">
        <v>1263</v>
      </c>
      <c r="H540" s="5" t="s">
        <v>2786</v>
      </c>
      <c r="J540" s="5" t="s">
        <v>2996</v>
      </c>
    </row>
    <row r="541" spans="1:10" ht="11.25">
      <c r="A541" s="5">
        <v>540</v>
      </c>
      <c r="B541" s="5" t="s">
        <v>947</v>
      </c>
      <c r="C541" s="5" t="s">
        <v>150</v>
      </c>
      <c r="D541" s="5" t="s">
        <v>2787</v>
      </c>
      <c r="E541" s="5" t="s">
        <v>2788</v>
      </c>
      <c r="F541" s="5" t="s">
        <v>2789</v>
      </c>
      <c r="G541" s="5" t="s">
        <v>990</v>
      </c>
      <c r="J541" s="5" t="s">
        <v>2996</v>
      </c>
    </row>
    <row r="542" spans="1:10" ht="11.25">
      <c r="A542" s="5">
        <v>541</v>
      </c>
      <c r="B542" s="5" t="s">
        <v>947</v>
      </c>
      <c r="C542" s="5" t="s">
        <v>150</v>
      </c>
      <c r="D542" s="5" t="s">
        <v>2790</v>
      </c>
      <c r="E542" s="5" t="s">
        <v>2791</v>
      </c>
      <c r="F542" s="5" t="s">
        <v>2792</v>
      </c>
      <c r="G542" s="5" t="s">
        <v>1430</v>
      </c>
      <c r="J542" s="5" t="s">
        <v>2996</v>
      </c>
    </row>
    <row r="543" spans="1:10" ht="11.25">
      <c r="A543" s="5">
        <v>542</v>
      </c>
      <c r="B543" s="5" t="s">
        <v>947</v>
      </c>
      <c r="C543" s="5" t="s">
        <v>150</v>
      </c>
      <c r="D543" s="5" t="s">
        <v>2793</v>
      </c>
      <c r="E543" s="5" t="s">
        <v>2794</v>
      </c>
      <c r="F543" s="5" t="s">
        <v>2795</v>
      </c>
      <c r="G543" s="5" t="s">
        <v>1034</v>
      </c>
      <c r="H543" s="5" t="s">
        <v>2390</v>
      </c>
      <c r="J543" s="5" t="s">
        <v>2996</v>
      </c>
    </row>
    <row r="544" spans="1:10" ht="11.25">
      <c r="A544" s="5">
        <v>543</v>
      </c>
      <c r="B544" s="5" t="s">
        <v>947</v>
      </c>
      <c r="C544" s="5" t="s">
        <v>150</v>
      </c>
      <c r="D544" s="5" t="s">
        <v>2796</v>
      </c>
      <c r="E544" s="5" t="s">
        <v>2797</v>
      </c>
      <c r="F544" s="5" t="s">
        <v>2798</v>
      </c>
      <c r="G544" s="5" t="s">
        <v>1263</v>
      </c>
      <c r="J544" s="5" t="s">
        <v>2996</v>
      </c>
    </row>
    <row r="545" spans="1:10" ht="11.25">
      <c r="A545" s="5">
        <v>544</v>
      </c>
      <c r="B545" s="5" t="s">
        <v>947</v>
      </c>
      <c r="C545" s="5" t="s">
        <v>150</v>
      </c>
      <c r="D545" s="5" t="s">
        <v>2799</v>
      </c>
      <c r="E545" s="5" t="s">
        <v>2800</v>
      </c>
      <c r="F545" s="5" t="s">
        <v>2801</v>
      </c>
      <c r="G545" s="5" t="s">
        <v>1409</v>
      </c>
      <c r="J545" s="5" t="s">
        <v>2996</v>
      </c>
    </row>
    <row r="546" spans="1:10" ht="11.25">
      <c r="A546" s="5">
        <v>545</v>
      </c>
      <c r="B546" s="5" t="s">
        <v>947</v>
      </c>
      <c r="C546" s="5" t="s">
        <v>150</v>
      </c>
      <c r="D546" s="5" t="s">
        <v>2802</v>
      </c>
      <c r="E546" s="5" t="s">
        <v>2803</v>
      </c>
      <c r="F546" s="5" t="s">
        <v>2804</v>
      </c>
      <c r="G546" s="5" t="s">
        <v>994</v>
      </c>
      <c r="J546" s="5" t="s">
        <v>2996</v>
      </c>
    </row>
    <row r="547" spans="1:10" ht="11.25">
      <c r="A547" s="5">
        <v>546</v>
      </c>
      <c r="B547" s="5" t="s">
        <v>947</v>
      </c>
      <c r="C547" s="5" t="s">
        <v>150</v>
      </c>
      <c r="D547" s="5" t="s">
        <v>2805</v>
      </c>
      <c r="E547" s="5" t="s">
        <v>2806</v>
      </c>
      <c r="F547" s="5" t="s">
        <v>2807</v>
      </c>
      <c r="G547" s="5" t="s">
        <v>1025</v>
      </c>
      <c r="J547" s="5" t="s">
        <v>2996</v>
      </c>
    </row>
    <row r="548" spans="1:10" ht="11.25">
      <c r="A548" s="5">
        <v>547</v>
      </c>
      <c r="B548" s="5" t="s">
        <v>947</v>
      </c>
      <c r="C548" s="5" t="s">
        <v>150</v>
      </c>
      <c r="D548" s="5" t="s">
        <v>2808</v>
      </c>
      <c r="E548" s="5" t="s">
        <v>2809</v>
      </c>
      <c r="F548" s="5" t="s">
        <v>2810</v>
      </c>
      <c r="G548" s="5" t="s">
        <v>1576</v>
      </c>
      <c r="J548" s="5" t="s">
        <v>2996</v>
      </c>
    </row>
    <row r="549" spans="1:10" ht="11.25">
      <c r="A549" s="5">
        <v>548</v>
      </c>
      <c r="B549" s="5" t="s">
        <v>947</v>
      </c>
      <c r="C549" s="5" t="s">
        <v>150</v>
      </c>
      <c r="D549" s="5" t="s">
        <v>2811</v>
      </c>
      <c r="E549" s="5" t="s">
        <v>2812</v>
      </c>
      <c r="F549" s="5" t="s">
        <v>2813</v>
      </c>
      <c r="G549" s="5" t="s">
        <v>1849</v>
      </c>
      <c r="J549" s="5" t="s">
        <v>2996</v>
      </c>
    </row>
    <row r="550" spans="1:10" ht="11.25">
      <c r="A550" s="5">
        <v>549</v>
      </c>
      <c r="B550" s="5" t="s">
        <v>947</v>
      </c>
      <c r="C550" s="5" t="s">
        <v>150</v>
      </c>
      <c r="D550" s="5" t="s">
        <v>2814</v>
      </c>
      <c r="E550" s="5" t="s">
        <v>2815</v>
      </c>
      <c r="F550" s="5" t="s">
        <v>2816</v>
      </c>
      <c r="G550" s="5" t="s">
        <v>1167</v>
      </c>
      <c r="J550" s="5" t="s">
        <v>2996</v>
      </c>
    </row>
    <row r="551" spans="1:10" ht="11.25">
      <c r="A551" s="5">
        <v>550</v>
      </c>
      <c r="B551" s="5" t="s">
        <v>947</v>
      </c>
      <c r="C551" s="5" t="s">
        <v>150</v>
      </c>
      <c r="D551" s="5" t="s">
        <v>2817</v>
      </c>
      <c r="E551" s="5" t="s">
        <v>2818</v>
      </c>
      <c r="F551" s="5" t="s">
        <v>2819</v>
      </c>
      <c r="G551" s="5" t="s">
        <v>2820</v>
      </c>
      <c r="J551" s="5" t="s">
        <v>2996</v>
      </c>
    </row>
    <row r="552" spans="1:10" ht="11.25">
      <c r="A552" s="5">
        <v>551</v>
      </c>
      <c r="B552" s="5" t="s">
        <v>947</v>
      </c>
      <c r="C552" s="5" t="s">
        <v>150</v>
      </c>
      <c r="D552" s="5" t="s">
        <v>2821</v>
      </c>
      <c r="E552" s="5" t="s">
        <v>2822</v>
      </c>
      <c r="F552" s="5" t="s">
        <v>2823</v>
      </c>
      <c r="G552" s="5" t="s">
        <v>2824</v>
      </c>
      <c r="J552" s="5" t="s">
        <v>2996</v>
      </c>
    </row>
    <row r="553" spans="1:10" ht="11.25">
      <c r="A553" s="5">
        <v>552</v>
      </c>
      <c r="B553" s="5" t="s">
        <v>947</v>
      </c>
      <c r="C553" s="5" t="s">
        <v>150</v>
      </c>
      <c r="D553" s="5" t="s">
        <v>2825</v>
      </c>
      <c r="E553" s="5" t="s">
        <v>2826</v>
      </c>
      <c r="F553" s="5" t="s">
        <v>2827</v>
      </c>
      <c r="G553" s="5" t="s">
        <v>1255</v>
      </c>
      <c r="H553" s="5" t="s">
        <v>2390</v>
      </c>
      <c r="J553" s="5" t="s">
        <v>2996</v>
      </c>
    </row>
    <row r="554" spans="1:10" ht="11.25">
      <c r="A554" s="5">
        <v>553</v>
      </c>
      <c r="B554" s="5" t="s">
        <v>947</v>
      </c>
      <c r="C554" s="5" t="s">
        <v>150</v>
      </c>
      <c r="D554" s="5" t="s">
        <v>2828</v>
      </c>
      <c r="E554" s="5" t="s">
        <v>2829</v>
      </c>
      <c r="F554" s="5" t="s">
        <v>2830</v>
      </c>
      <c r="G554" s="5" t="s">
        <v>994</v>
      </c>
      <c r="H554" s="5" t="s">
        <v>2831</v>
      </c>
      <c r="J554" s="5" t="s">
        <v>2996</v>
      </c>
    </row>
    <row r="555" spans="1:10" ht="11.25">
      <c r="A555" s="5">
        <v>554</v>
      </c>
      <c r="B555" s="5" t="s">
        <v>947</v>
      </c>
      <c r="C555" s="5" t="s">
        <v>150</v>
      </c>
      <c r="D555" s="5" t="s">
        <v>2832</v>
      </c>
      <c r="E555" s="5" t="s">
        <v>2833</v>
      </c>
      <c r="F555" s="5" t="s">
        <v>2834</v>
      </c>
      <c r="G555" s="5" t="s">
        <v>2835</v>
      </c>
      <c r="J555" s="5" t="s">
        <v>2996</v>
      </c>
    </row>
    <row r="556" spans="1:10" ht="11.25">
      <c r="A556" s="5">
        <v>555</v>
      </c>
      <c r="B556" s="5" t="s">
        <v>947</v>
      </c>
      <c r="C556" s="5" t="s">
        <v>150</v>
      </c>
      <c r="D556" s="5" t="s">
        <v>2836</v>
      </c>
      <c r="E556" s="5" t="s">
        <v>2837</v>
      </c>
      <c r="F556" s="5" t="s">
        <v>2838</v>
      </c>
      <c r="G556" s="5" t="s">
        <v>2688</v>
      </c>
      <c r="H556" s="5" t="s">
        <v>2839</v>
      </c>
      <c r="J556" s="5" t="s">
        <v>2996</v>
      </c>
    </row>
    <row r="557" spans="1:10" ht="11.25">
      <c r="A557" s="5">
        <v>556</v>
      </c>
      <c r="B557" s="5" t="s">
        <v>947</v>
      </c>
      <c r="C557" s="5" t="s">
        <v>150</v>
      </c>
      <c r="D557" s="5" t="s">
        <v>2840</v>
      </c>
      <c r="E557" s="5" t="s">
        <v>2841</v>
      </c>
      <c r="F557" s="5" t="s">
        <v>2842</v>
      </c>
      <c r="G557" s="5" t="s">
        <v>1060</v>
      </c>
      <c r="J557" s="5" t="s">
        <v>2996</v>
      </c>
    </row>
    <row r="558" spans="1:10" ht="11.25">
      <c r="A558" s="5">
        <v>557</v>
      </c>
      <c r="B558" s="5" t="s">
        <v>947</v>
      </c>
      <c r="C558" s="5" t="s">
        <v>150</v>
      </c>
      <c r="D558" s="5" t="s">
        <v>2843</v>
      </c>
      <c r="E558" s="5" t="s">
        <v>2844</v>
      </c>
      <c r="F558" s="5" t="s">
        <v>2845</v>
      </c>
      <c r="G558" s="5" t="s">
        <v>1001</v>
      </c>
      <c r="H558" s="5" t="s">
        <v>2846</v>
      </c>
      <c r="J558" s="5" t="s">
        <v>2996</v>
      </c>
    </row>
    <row r="559" spans="1:10" ht="11.25">
      <c r="A559" s="5">
        <v>558</v>
      </c>
      <c r="B559" s="5" t="s">
        <v>947</v>
      </c>
      <c r="C559" s="5" t="s">
        <v>150</v>
      </c>
      <c r="D559" s="5" t="s">
        <v>2847</v>
      </c>
      <c r="E559" s="5" t="s">
        <v>2848</v>
      </c>
      <c r="F559" s="5" t="s">
        <v>2849</v>
      </c>
      <c r="G559" s="5" t="s">
        <v>1001</v>
      </c>
      <c r="J559" s="5" t="s">
        <v>2996</v>
      </c>
    </row>
    <row r="560" spans="1:10" ht="11.25">
      <c r="A560" s="5">
        <v>559</v>
      </c>
      <c r="B560" s="5" t="s">
        <v>947</v>
      </c>
      <c r="C560" s="5" t="s">
        <v>150</v>
      </c>
      <c r="D560" s="5" t="s">
        <v>2850</v>
      </c>
      <c r="E560" s="5" t="s">
        <v>2851</v>
      </c>
      <c r="F560" s="5" t="s">
        <v>2852</v>
      </c>
      <c r="G560" s="5" t="s">
        <v>1402</v>
      </c>
      <c r="J560" s="5" t="s">
        <v>2996</v>
      </c>
    </row>
    <row r="561" spans="1:10" ht="11.25">
      <c r="A561" s="5">
        <v>560</v>
      </c>
      <c r="B561" s="5" t="s">
        <v>947</v>
      </c>
      <c r="C561" s="5" t="s">
        <v>150</v>
      </c>
      <c r="D561" s="5" t="s">
        <v>2853</v>
      </c>
      <c r="E561" s="5" t="s">
        <v>2854</v>
      </c>
      <c r="F561" s="5" t="s">
        <v>2855</v>
      </c>
      <c r="G561" s="5" t="s">
        <v>1402</v>
      </c>
      <c r="J561" s="5" t="s">
        <v>2996</v>
      </c>
    </row>
    <row r="562" spans="1:10" ht="11.25">
      <c r="A562" s="5">
        <v>561</v>
      </c>
      <c r="B562" s="5" t="s">
        <v>947</v>
      </c>
      <c r="C562" s="5" t="s">
        <v>150</v>
      </c>
      <c r="D562" s="5" t="s">
        <v>2856</v>
      </c>
      <c r="E562" s="5" t="s">
        <v>2857</v>
      </c>
      <c r="F562" s="5" t="s">
        <v>2858</v>
      </c>
      <c r="G562" s="5" t="s">
        <v>1045</v>
      </c>
      <c r="J562" s="5" t="s">
        <v>2996</v>
      </c>
    </row>
    <row r="563" spans="1:10" ht="11.25">
      <c r="A563" s="5">
        <v>562</v>
      </c>
      <c r="B563" s="5" t="s">
        <v>947</v>
      </c>
      <c r="C563" s="5" t="s">
        <v>150</v>
      </c>
      <c r="D563" s="5" t="s">
        <v>2859</v>
      </c>
      <c r="E563" s="5" t="s">
        <v>2860</v>
      </c>
      <c r="F563" s="5" t="s">
        <v>2861</v>
      </c>
      <c r="G563" s="5" t="s">
        <v>1049</v>
      </c>
      <c r="H563" s="5" t="s">
        <v>2862</v>
      </c>
      <c r="J563" s="5" t="s">
        <v>2996</v>
      </c>
    </row>
    <row r="564" spans="1:10" ht="11.25">
      <c r="A564" s="5">
        <v>563</v>
      </c>
      <c r="B564" s="5" t="s">
        <v>947</v>
      </c>
      <c r="C564" s="5" t="s">
        <v>150</v>
      </c>
      <c r="D564" s="5" t="s">
        <v>2863</v>
      </c>
      <c r="E564" s="5" t="s">
        <v>2864</v>
      </c>
      <c r="F564" s="5" t="s">
        <v>2865</v>
      </c>
      <c r="G564" s="5" t="s">
        <v>1016</v>
      </c>
      <c r="H564" s="5" t="s">
        <v>2866</v>
      </c>
      <c r="J564" s="5" t="s">
        <v>2996</v>
      </c>
    </row>
    <row r="565" spans="1:10" ht="11.25">
      <c r="A565" s="5">
        <v>564</v>
      </c>
      <c r="B565" s="5" t="s">
        <v>947</v>
      </c>
      <c r="C565" s="5" t="s">
        <v>150</v>
      </c>
      <c r="D565" s="5" t="s">
        <v>2867</v>
      </c>
      <c r="E565" s="5" t="s">
        <v>2868</v>
      </c>
      <c r="F565" s="5" t="s">
        <v>2869</v>
      </c>
      <c r="G565" s="5" t="s">
        <v>1917</v>
      </c>
      <c r="H565" s="5" t="s">
        <v>2870</v>
      </c>
      <c r="J565" s="5" t="s">
        <v>2996</v>
      </c>
    </row>
    <row r="566" spans="1:10" ht="11.25">
      <c r="A566" s="5">
        <v>565</v>
      </c>
      <c r="B566" s="5" t="s">
        <v>947</v>
      </c>
      <c r="C566" s="5" t="s">
        <v>150</v>
      </c>
      <c r="D566" s="5" t="s">
        <v>2871</v>
      </c>
      <c r="E566" s="5" t="s">
        <v>2872</v>
      </c>
      <c r="F566" s="5" t="s">
        <v>2873</v>
      </c>
      <c r="G566" s="5" t="s">
        <v>2874</v>
      </c>
      <c r="H566" s="5" t="s">
        <v>2875</v>
      </c>
      <c r="J566" s="5" t="s">
        <v>2996</v>
      </c>
    </row>
    <row r="567" spans="1:10" ht="11.25">
      <c r="A567" s="5">
        <v>566</v>
      </c>
      <c r="B567" s="5" t="s">
        <v>947</v>
      </c>
      <c r="C567" s="5" t="s">
        <v>150</v>
      </c>
      <c r="D567" s="5" t="s">
        <v>2876</v>
      </c>
      <c r="E567" s="5" t="s">
        <v>2877</v>
      </c>
      <c r="F567" s="5" t="s">
        <v>2878</v>
      </c>
      <c r="G567" s="5" t="s">
        <v>982</v>
      </c>
      <c r="H567" s="5" t="s">
        <v>2879</v>
      </c>
      <c r="J567" s="5" t="s">
        <v>2996</v>
      </c>
    </row>
    <row r="568" spans="1:10" ht="11.25">
      <c r="A568" s="5">
        <v>567</v>
      </c>
      <c r="B568" s="5" t="s">
        <v>947</v>
      </c>
      <c r="C568" s="5" t="s">
        <v>150</v>
      </c>
      <c r="D568" s="5" t="s">
        <v>2880</v>
      </c>
      <c r="E568" s="5" t="s">
        <v>2881</v>
      </c>
      <c r="F568" s="5" t="s">
        <v>2882</v>
      </c>
      <c r="G568" s="5" t="s">
        <v>1068</v>
      </c>
      <c r="J568" s="5" t="s">
        <v>2996</v>
      </c>
    </row>
    <row r="569" spans="1:10" ht="11.25">
      <c r="A569" s="5">
        <v>568</v>
      </c>
      <c r="B569" s="5" t="s">
        <v>947</v>
      </c>
      <c r="C569" s="5" t="s">
        <v>150</v>
      </c>
      <c r="D569" s="5" t="s">
        <v>2883</v>
      </c>
      <c r="E569" s="5" t="s">
        <v>2884</v>
      </c>
      <c r="F569" s="5" t="s">
        <v>2842</v>
      </c>
      <c r="G569" s="5" t="s">
        <v>2885</v>
      </c>
      <c r="J569" s="5" t="s">
        <v>2996</v>
      </c>
    </row>
    <row r="570" spans="1:10" ht="11.25">
      <c r="A570" s="5">
        <v>569</v>
      </c>
      <c r="B570" s="5" t="s">
        <v>947</v>
      </c>
      <c r="C570" s="5" t="s">
        <v>150</v>
      </c>
      <c r="D570" s="5" t="s">
        <v>2886</v>
      </c>
      <c r="E570" s="5" t="s">
        <v>2887</v>
      </c>
      <c r="F570" s="5" t="s">
        <v>2842</v>
      </c>
      <c r="G570" s="5" t="s">
        <v>1517</v>
      </c>
      <c r="H570" s="5" t="s">
        <v>2888</v>
      </c>
      <c r="J570" s="5" t="s">
        <v>2996</v>
      </c>
    </row>
    <row r="571" spans="1:10" ht="11.25">
      <c r="A571" s="5">
        <v>570</v>
      </c>
      <c r="B571" s="5" t="s">
        <v>947</v>
      </c>
      <c r="C571" s="5" t="s">
        <v>150</v>
      </c>
      <c r="D571" s="5" t="s">
        <v>2889</v>
      </c>
      <c r="E571" s="5" t="s">
        <v>2890</v>
      </c>
      <c r="F571" s="5" t="s">
        <v>2891</v>
      </c>
      <c r="G571" s="5" t="s">
        <v>1217</v>
      </c>
      <c r="J571" s="5" t="s">
        <v>2996</v>
      </c>
    </row>
    <row r="572" spans="1:10" ht="11.25">
      <c r="A572" s="5">
        <v>571</v>
      </c>
      <c r="B572" s="5" t="s">
        <v>947</v>
      </c>
      <c r="C572" s="5" t="s">
        <v>150</v>
      </c>
      <c r="D572" s="5" t="s">
        <v>2892</v>
      </c>
      <c r="E572" s="5" t="s">
        <v>2893</v>
      </c>
      <c r="F572" s="5" t="s">
        <v>2894</v>
      </c>
      <c r="G572" s="5" t="s">
        <v>973</v>
      </c>
      <c r="H572" s="5" t="s">
        <v>2895</v>
      </c>
      <c r="J572" s="5" t="s">
        <v>2996</v>
      </c>
    </row>
    <row r="573" spans="1:10" ht="11.25">
      <c r="A573" s="5">
        <v>572</v>
      </c>
      <c r="B573" s="5" t="s">
        <v>947</v>
      </c>
      <c r="C573" s="5" t="s">
        <v>150</v>
      </c>
      <c r="D573" s="5" t="s">
        <v>2896</v>
      </c>
      <c r="E573" s="5" t="s">
        <v>2897</v>
      </c>
      <c r="F573" s="5" t="s">
        <v>2898</v>
      </c>
      <c r="G573" s="5" t="s">
        <v>1909</v>
      </c>
      <c r="J573" s="5" t="s">
        <v>2996</v>
      </c>
    </row>
    <row r="574" spans="1:10" ht="11.25">
      <c r="A574" s="5">
        <v>573</v>
      </c>
      <c r="B574" s="5" t="s">
        <v>947</v>
      </c>
      <c r="C574" s="5" t="s">
        <v>150</v>
      </c>
      <c r="D574" s="5" t="s">
        <v>2899</v>
      </c>
      <c r="E574" s="5" t="s">
        <v>2900</v>
      </c>
      <c r="F574" s="5" t="s">
        <v>2901</v>
      </c>
      <c r="G574" s="5" t="s">
        <v>1409</v>
      </c>
      <c r="J574" s="5" t="s">
        <v>2996</v>
      </c>
    </row>
    <row r="575" spans="1:10" ht="11.25">
      <c r="A575" s="5">
        <v>574</v>
      </c>
      <c r="B575" s="5" t="s">
        <v>947</v>
      </c>
      <c r="C575" s="5" t="s">
        <v>150</v>
      </c>
      <c r="D575" s="5" t="s">
        <v>2902</v>
      </c>
      <c r="E575" s="5" t="s">
        <v>2903</v>
      </c>
      <c r="F575" s="5" t="s">
        <v>2904</v>
      </c>
      <c r="G575" s="5" t="s">
        <v>994</v>
      </c>
      <c r="J575" s="5" t="s">
        <v>2996</v>
      </c>
    </row>
    <row r="576" spans="1:10" ht="11.25">
      <c r="A576" s="5">
        <v>575</v>
      </c>
      <c r="B576" s="5" t="s">
        <v>947</v>
      </c>
      <c r="C576" s="5" t="s">
        <v>150</v>
      </c>
      <c r="D576" s="5" t="s">
        <v>2905</v>
      </c>
      <c r="E576" s="5" t="s">
        <v>2906</v>
      </c>
      <c r="F576" s="5" t="s">
        <v>2907</v>
      </c>
      <c r="G576" s="5" t="s">
        <v>2337</v>
      </c>
      <c r="J576" s="5" t="s">
        <v>2996</v>
      </c>
    </row>
    <row r="577" spans="1:10" ht="11.25">
      <c r="A577" s="5">
        <v>576</v>
      </c>
      <c r="B577" s="5" t="s">
        <v>947</v>
      </c>
      <c r="C577" s="5" t="s">
        <v>150</v>
      </c>
      <c r="D577" s="5" t="s">
        <v>2908</v>
      </c>
      <c r="E577" s="5" t="s">
        <v>2909</v>
      </c>
      <c r="F577" s="5" t="s">
        <v>2910</v>
      </c>
      <c r="G577" s="5" t="s">
        <v>1016</v>
      </c>
      <c r="J577" s="5" t="s">
        <v>2996</v>
      </c>
    </row>
    <row r="578" spans="1:10" ht="11.25">
      <c r="A578" s="5">
        <v>577</v>
      </c>
      <c r="B578" s="5" t="s">
        <v>947</v>
      </c>
      <c r="C578" s="5" t="s">
        <v>150</v>
      </c>
      <c r="D578" s="5" t="s">
        <v>2911</v>
      </c>
      <c r="E578" s="5" t="s">
        <v>2912</v>
      </c>
      <c r="F578" s="5" t="s">
        <v>2913</v>
      </c>
      <c r="G578" s="5" t="s">
        <v>994</v>
      </c>
      <c r="H578" s="5" t="s">
        <v>2914</v>
      </c>
      <c r="J578" s="5" t="s">
        <v>2996</v>
      </c>
    </row>
    <row r="579" spans="1:10" ht="11.25">
      <c r="A579" s="5">
        <v>578</v>
      </c>
      <c r="B579" s="5" t="s">
        <v>947</v>
      </c>
      <c r="C579" s="5" t="s">
        <v>150</v>
      </c>
      <c r="D579" s="5" t="s">
        <v>2915</v>
      </c>
      <c r="E579" s="5" t="s">
        <v>2916</v>
      </c>
      <c r="F579" s="5" t="s">
        <v>2917</v>
      </c>
      <c r="G579" s="5" t="s">
        <v>2918</v>
      </c>
      <c r="J579" s="5" t="s">
        <v>2996</v>
      </c>
    </row>
    <row r="580" spans="1:10" ht="11.25">
      <c r="A580" s="5">
        <v>579</v>
      </c>
      <c r="B580" s="5" t="s">
        <v>947</v>
      </c>
      <c r="C580" s="5" t="s">
        <v>150</v>
      </c>
      <c r="D580" s="5" t="s">
        <v>2919</v>
      </c>
      <c r="E580" s="5" t="s">
        <v>2920</v>
      </c>
      <c r="F580" s="5" t="s">
        <v>2921</v>
      </c>
      <c r="G580" s="5" t="s">
        <v>2922</v>
      </c>
      <c r="H580" s="5" t="s">
        <v>2923</v>
      </c>
      <c r="J580" s="5" t="s">
        <v>2996</v>
      </c>
    </row>
    <row r="581" spans="1:10" ht="11.25">
      <c r="A581" s="5">
        <v>580</v>
      </c>
      <c r="B581" s="5" t="s">
        <v>947</v>
      </c>
      <c r="C581" s="5" t="s">
        <v>150</v>
      </c>
      <c r="D581" s="5" t="s">
        <v>2924</v>
      </c>
      <c r="E581" s="5" t="s">
        <v>2925</v>
      </c>
      <c r="F581" s="5" t="s">
        <v>2926</v>
      </c>
      <c r="G581" s="5" t="s">
        <v>2927</v>
      </c>
      <c r="J581" s="5" t="s">
        <v>2996</v>
      </c>
    </row>
    <row r="582" spans="1:10" ht="11.25">
      <c r="A582" s="5">
        <v>581</v>
      </c>
      <c r="B582" s="5" t="s">
        <v>947</v>
      </c>
      <c r="C582" s="5" t="s">
        <v>150</v>
      </c>
      <c r="D582" s="5" t="s">
        <v>2928</v>
      </c>
      <c r="E582" s="5" t="s">
        <v>2929</v>
      </c>
      <c r="F582" s="5" t="s">
        <v>2930</v>
      </c>
      <c r="G582" s="5" t="s">
        <v>994</v>
      </c>
      <c r="J582" s="5" t="s">
        <v>2996</v>
      </c>
    </row>
    <row r="583" spans="1:10" ht="11.25">
      <c r="A583" s="5">
        <v>582</v>
      </c>
      <c r="B583" s="5" t="s">
        <v>947</v>
      </c>
      <c r="C583" s="5" t="s">
        <v>150</v>
      </c>
      <c r="D583" s="5" t="s">
        <v>2931</v>
      </c>
      <c r="E583" s="5" t="s">
        <v>2932</v>
      </c>
      <c r="F583" s="5" t="s">
        <v>2933</v>
      </c>
      <c r="G583" s="5" t="s">
        <v>994</v>
      </c>
      <c r="H583" s="5" t="s">
        <v>2934</v>
      </c>
      <c r="J583" s="5" t="s">
        <v>2996</v>
      </c>
    </row>
    <row r="584" spans="1:10" ht="11.25">
      <c r="A584" s="5">
        <v>583</v>
      </c>
      <c r="B584" s="5" t="s">
        <v>947</v>
      </c>
      <c r="C584" s="5" t="s">
        <v>150</v>
      </c>
      <c r="D584" s="5" t="s">
        <v>2935</v>
      </c>
      <c r="E584" s="5" t="s">
        <v>2936</v>
      </c>
      <c r="F584" s="5" t="s">
        <v>2937</v>
      </c>
      <c r="G584" s="5" t="s">
        <v>1060</v>
      </c>
      <c r="J584" s="5" t="s">
        <v>2996</v>
      </c>
    </row>
    <row r="585" spans="1:10" ht="11.25">
      <c r="A585" s="5">
        <v>584</v>
      </c>
      <c r="B585" s="5" t="s">
        <v>947</v>
      </c>
      <c r="C585" s="5" t="s">
        <v>150</v>
      </c>
      <c r="D585" s="5" t="s">
        <v>2938</v>
      </c>
      <c r="E585" s="5" t="s">
        <v>2939</v>
      </c>
      <c r="F585" s="5" t="s">
        <v>2940</v>
      </c>
      <c r="G585" s="5" t="s">
        <v>2941</v>
      </c>
      <c r="J585" s="5" t="s">
        <v>2996</v>
      </c>
    </row>
    <row r="586" spans="1:10" ht="11.25">
      <c r="A586" s="5">
        <v>585</v>
      </c>
      <c r="B586" s="5" t="s">
        <v>947</v>
      </c>
      <c r="C586" s="5" t="s">
        <v>150</v>
      </c>
      <c r="D586" s="5" t="s">
        <v>2942</v>
      </c>
      <c r="E586" s="5" t="s">
        <v>2943</v>
      </c>
      <c r="F586" s="5" t="s">
        <v>2944</v>
      </c>
      <c r="G586" s="5" t="s">
        <v>1241</v>
      </c>
      <c r="J586" s="5" t="s">
        <v>2996</v>
      </c>
    </row>
    <row r="587" spans="1:10" ht="11.25">
      <c r="A587" s="5">
        <v>586</v>
      </c>
      <c r="B587" s="5" t="s">
        <v>947</v>
      </c>
      <c r="C587" s="5" t="s">
        <v>150</v>
      </c>
      <c r="D587" s="5" t="s">
        <v>2945</v>
      </c>
      <c r="E587" s="5" t="s">
        <v>2946</v>
      </c>
      <c r="F587" s="5" t="s">
        <v>2947</v>
      </c>
      <c r="G587" s="5" t="s">
        <v>1060</v>
      </c>
      <c r="J587" s="5" t="s">
        <v>2996</v>
      </c>
    </row>
    <row r="588" spans="1:10" ht="11.25">
      <c r="A588" s="5">
        <v>587</v>
      </c>
      <c r="B588" s="5" t="s">
        <v>947</v>
      </c>
      <c r="C588" s="5" t="s">
        <v>150</v>
      </c>
      <c r="D588" s="5" t="s">
        <v>2948</v>
      </c>
      <c r="E588" s="5" t="s">
        <v>2949</v>
      </c>
      <c r="F588" s="5" t="s">
        <v>2950</v>
      </c>
      <c r="G588" s="5" t="s">
        <v>1016</v>
      </c>
      <c r="J588" s="5" t="s">
        <v>2996</v>
      </c>
    </row>
    <row r="589" spans="1:10" ht="11.25">
      <c r="A589" s="5">
        <v>588</v>
      </c>
      <c r="B589" s="5" t="s">
        <v>947</v>
      </c>
      <c r="C589" s="5" t="s">
        <v>150</v>
      </c>
      <c r="D589" s="5" t="s">
        <v>2951</v>
      </c>
      <c r="E589" s="5" t="s">
        <v>2952</v>
      </c>
      <c r="F589" s="5" t="s">
        <v>2953</v>
      </c>
      <c r="G589" s="5" t="s">
        <v>1034</v>
      </c>
      <c r="H589" s="5" t="s">
        <v>2954</v>
      </c>
      <c r="J589" s="5" t="s">
        <v>2996</v>
      </c>
    </row>
    <row r="590" spans="1:10" ht="11.25">
      <c r="A590" s="5">
        <v>589</v>
      </c>
      <c r="B590" s="5" t="s">
        <v>947</v>
      </c>
      <c r="C590" s="5" t="s">
        <v>150</v>
      </c>
      <c r="D590" s="5" t="s">
        <v>2955</v>
      </c>
      <c r="E590" s="5" t="s">
        <v>2956</v>
      </c>
      <c r="F590" s="5" t="s">
        <v>2957</v>
      </c>
      <c r="G590" s="5" t="s">
        <v>1255</v>
      </c>
      <c r="J590" s="5" t="s">
        <v>2996</v>
      </c>
    </row>
    <row r="591" spans="1:10" ht="11.25">
      <c r="A591" s="5">
        <v>590</v>
      </c>
      <c r="B591" s="5" t="s">
        <v>947</v>
      </c>
      <c r="C591" s="5" t="s">
        <v>150</v>
      </c>
      <c r="D591" s="5" t="s">
        <v>2958</v>
      </c>
      <c r="E591" s="5" t="s">
        <v>2959</v>
      </c>
      <c r="F591" s="5" t="s">
        <v>2960</v>
      </c>
      <c r="G591" s="5" t="s">
        <v>1838</v>
      </c>
      <c r="J591" s="5" t="s">
        <v>2996</v>
      </c>
    </row>
    <row r="592" spans="1:10" ht="11.25">
      <c r="A592" s="5">
        <v>591</v>
      </c>
      <c r="B592" s="5" t="s">
        <v>947</v>
      </c>
      <c r="C592" s="5" t="s">
        <v>150</v>
      </c>
      <c r="D592" s="5" t="s">
        <v>2961</v>
      </c>
      <c r="E592" s="5" t="s">
        <v>2962</v>
      </c>
      <c r="F592" s="5" t="s">
        <v>2937</v>
      </c>
      <c r="G592" s="5" t="s">
        <v>1446</v>
      </c>
      <c r="H592" s="5" t="s">
        <v>2963</v>
      </c>
      <c r="J592" s="5" t="s">
        <v>2996</v>
      </c>
    </row>
    <row r="593" spans="1:10" ht="11.25">
      <c r="A593" s="5">
        <v>592</v>
      </c>
      <c r="B593" s="5" t="s">
        <v>947</v>
      </c>
      <c r="C593" s="5" t="s">
        <v>150</v>
      </c>
      <c r="D593" s="5" t="s">
        <v>2964</v>
      </c>
      <c r="E593" s="5" t="s">
        <v>2965</v>
      </c>
      <c r="F593" s="5" t="s">
        <v>2966</v>
      </c>
      <c r="G593" s="5" t="s">
        <v>1917</v>
      </c>
      <c r="J593" s="5" t="s">
        <v>2996</v>
      </c>
    </row>
    <row r="594" spans="1:10" ht="11.25">
      <c r="A594" s="5">
        <v>593</v>
      </c>
      <c r="B594" s="5" t="s">
        <v>947</v>
      </c>
      <c r="C594" s="5" t="s">
        <v>150</v>
      </c>
      <c r="D594" s="5" t="s">
        <v>2967</v>
      </c>
      <c r="E594" s="5" t="s">
        <v>2968</v>
      </c>
      <c r="F594" s="5" t="s">
        <v>2873</v>
      </c>
      <c r="G594" s="5" t="s">
        <v>2969</v>
      </c>
      <c r="H594" s="5" t="s">
        <v>2970</v>
      </c>
      <c r="J594" s="5" t="s">
        <v>2996</v>
      </c>
    </row>
    <row r="595" spans="1:10" ht="11.25">
      <c r="A595" s="5">
        <v>594</v>
      </c>
      <c r="B595" s="5" t="s">
        <v>947</v>
      </c>
      <c r="C595" s="5" t="s">
        <v>150</v>
      </c>
      <c r="D595" s="5" t="s">
        <v>2971</v>
      </c>
      <c r="E595" s="5" t="s">
        <v>2972</v>
      </c>
      <c r="F595" s="5" t="s">
        <v>1254</v>
      </c>
      <c r="G595" s="5" t="s">
        <v>2973</v>
      </c>
      <c r="J595" s="5" t="s">
        <v>2996</v>
      </c>
    </row>
    <row r="596" spans="1:10" ht="11.25">
      <c r="A596" s="5">
        <v>595</v>
      </c>
      <c r="B596" s="5" t="s">
        <v>947</v>
      </c>
      <c r="C596" s="5" t="s">
        <v>150</v>
      </c>
      <c r="D596" s="5" t="s">
        <v>2974</v>
      </c>
      <c r="E596" s="5" t="s">
        <v>2975</v>
      </c>
      <c r="F596" s="5" t="s">
        <v>1254</v>
      </c>
      <c r="G596" s="5" t="s">
        <v>1350</v>
      </c>
      <c r="H596" s="5" t="s">
        <v>2976</v>
      </c>
      <c r="J596" s="5" t="s">
        <v>2996</v>
      </c>
    </row>
    <row r="597" spans="1:10" ht="11.25">
      <c r="A597" s="5">
        <v>596</v>
      </c>
      <c r="B597" s="5" t="s">
        <v>947</v>
      </c>
      <c r="C597" s="5" t="s">
        <v>150</v>
      </c>
      <c r="D597" s="5" t="s">
        <v>2977</v>
      </c>
      <c r="E597" s="5" t="s">
        <v>2978</v>
      </c>
      <c r="F597" s="5" t="s">
        <v>1166</v>
      </c>
      <c r="G597" s="5" t="s">
        <v>2979</v>
      </c>
      <c r="J597" s="5" t="s">
        <v>2996</v>
      </c>
    </row>
    <row r="598" spans="1:10" ht="11.25">
      <c r="A598" s="5">
        <v>597</v>
      </c>
      <c r="B598" s="5" t="s">
        <v>947</v>
      </c>
      <c r="C598" s="5" t="s">
        <v>150</v>
      </c>
      <c r="D598" s="5" t="s">
        <v>2980</v>
      </c>
      <c r="E598" s="5" t="s">
        <v>2981</v>
      </c>
      <c r="F598" s="5" t="s">
        <v>2982</v>
      </c>
      <c r="G598" s="5" t="s">
        <v>2983</v>
      </c>
      <c r="H598" s="5" t="s">
        <v>2984</v>
      </c>
      <c r="J598" s="5" t="s">
        <v>2996</v>
      </c>
    </row>
    <row r="599" spans="1:10" ht="11.25">
      <c r="A599" s="5">
        <v>598</v>
      </c>
      <c r="B599" s="5" t="s">
        <v>947</v>
      </c>
      <c r="C599" s="5" t="s">
        <v>150</v>
      </c>
      <c r="D599" s="5" t="s">
        <v>2985</v>
      </c>
      <c r="E599" s="5" t="s">
        <v>2986</v>
      </c>
      <c r="F599" s="5" t="s">
        <v>2987</v>
      </c>
      <c r="G599" s="5" t="s">
        <v>2988</v>
      </c>
      <c r="J599" s="5" t="s">
        <v>2996</v>
      </c>
    </row>
    <row r="600" spans="1:10" ht="11.25">
      <c r="A600" s="5">
        <v>599</v>
      </c>
      <c r="B600" s="5" t="s">
        <v>947</v>
      </c>
      <c r="C600" s="5" t="s">
        <v>150</v>
      </c>
      <c r="D600" s="5" t="s">
        <v>2989</v>
      </c>
      <c r="E600" s="5" t="s">
        <v>2990</v>
      </c>
      <c r="F600" s="5" t="s">
        <v>1053</v>
      </c>
      <c r="G600" s="5" t="s">
        <v>2991</v>
      </c>
      <c r="J600" s="5" t="s">
        <v>2996</v>
      </c>
    </row>
    <row r="601" spans="1:10" ht="11.25">
      <c r="A601" s="5">
        <v>600</v>
      </c>
      <c r="B601" s="5" t="s">
        <v>947</v>
      </c>
      <c r="C601" s="5" t="s">
        <v>150</v>
      </c>
      <c r="D601" s="5" t="s">
        <v>2992</v>
      </c>
      <c r="E601" s="5" t="s">
        <v>2993</v>
      </c>
      <c r="F601" s="5" t="s">
        <v>2994</v>
      </c>
      <c r="G601" s="5" t="s">
        <v>2995</v>
      </c>
      <c r="J601" s="5" t="s">
        <v>2996</v>
      </c>
    </row>
  </sheetData>
  <sheetProtection formatColumns="0" formatRows="0"/>
  <pageMargins left="0.75" right="0.75" top="1" bottom="1" header="0.5" footer="0.5"/>
  <headerFooter alignWithMargins="0"/>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66f0a0e-4275-43b4-9bfd-984a50d3d993}">
  <sheetPr codeName="modClassifierValidate">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3"/>
  </cols>
  <sheetData/>
  <sheetProtection/>
  <pageMargins left="0.75" right="0.75" top="1" bottom="1" header="0.5" footer="0.5"/>
  <headerFooter alignWithMargins="0"/>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afb3605-a9b1-4a7a-9a7a-833d650382a3}">
  <sheetPr codeName="modProv">
    <tabColor indexed="47"/>
  </sheetPr>
  <dimension ref="A1"/>
  <sheetViews>
    <sheetView showGridLines="0" workbookViewId="0" topLeftCell="A1">
      <selection pane="topLeft" activeCell="A1" sqref="A1"/>
    </sheetView>
  </sheetViews>
  <sheetFormatPr defaultColWidth="9.14285714285714" defaultRowHeight="12.75"/>
  <cols>
    <col min="1" max="16384" width="9.14285714285714" style="50"/>
  </cols>
  <sheetData/>
  <sheetProtection formatColumns="0" formatRows="0"/>
  <pageMargins left="0.75" right="0.75" top="1" bottom="1" header="0.5" footer="0.5"/>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2a50db3-d9f6-4a55-a210-fc44bece5cf6}">
  <sheetPr codeName="modHyp">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3"/>
  </cols>
  <sheetData/>
  <sheetProtection formatColumns="0" formatRows="0"/>
  <pageMargins left="0.75" right="0.75" top="1" bottom="1" header="0.5" footer="0.5"/>
  <headerFooter alignWithMargins="0"/>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5e8f19a-c96a-43d5-831c-36e8ee9b1923}">
  <sheetPr codeName="modServiceModule">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3"/>
  </cols>
  <sheetData/>
  <sheetProtection formatColumns="0" formatRows="0"/>
  <pageMargins left="0.75" right="0.75" top="1" bottom="1" header="0.5" footer="0.5"/>
  <headerFooter alignWithMargins="0"/>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cd52bd8-7355-403d-9c27-c180cf5b7a77}">
  <sheetPr codeName="modList01">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row r="12" ht="15" customHeight="1"/>
    <row r="13" ht="15" customHeight="1"/>
    <row r="14" ht="15" customHeight="1"/>
    <row r="15" ht="15" customHeight="1"/>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sheetProtect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1eaec8-8429-4983-8ffd-6309b2cafbc3}">
  <sheetPr codeName="List06_1">
    <tabColor rgb="FFEAEBEE"/>
    <pageSetUpPr fitToPage="1"/>
  </sheetPr>
  <dimension ref="A1:AB34"/>
  <sheetViews>
    <sheetView showGridLines="0" workbookViewId="0" topLeftCell="I4">
      <selection pane="topLeft" activeCell="A1" sqref="A1"/>
    </sheetView>
  </sheetViews>
  <sheetFormatPr defaultColWidth="10.5736607142857" defaultRowHeight="14.25"/>
  <cols>
    <col min="1" max="6" width="10.5714285714286" style="476" hidden="1" customWidth="1"/>
    <col min="7" max="8" width="9.14285714285714" style="482" hidden="1" customWidth="1"/>
    <col min="9" max="9" width="3.71428571428571" style="423" customWidth="1"/>
    <col min="10" max="11" width="3.71428571428571" style="422" customWidth="1"/>
    <col min="12" max="12" width="12.7142857142857" style="415" customWidth="1"/>
    <col min="13" max="13" width="44.7142857142857" style="415" customWidth="1"/>
    <col min="14" max="14" width="1.71428571428571" style="415" hidden="1" customWidth="1"/>
    <col min="15" max="15" width="29.7142857142857" style="415" hidden="1" customWidth="1"/>
    <col min="16" max="17" width="23.7142857142857" style="415" hidden="1" customWidth="1"/>
    <col min="18" max="18" width="11.7142857142857" style="415" customWidth="1"/>
    <col min="19" max="19" width="3.71428571428571" style="415" customWidth="1"/>
    <col min="20" max="20" width="11.7142857142857" style="415" customWidth="1"/>
    <col min="21" max="21" width="8.57142857142857" style="415" hidden="1" customWidth="1"/>
    <col min="22" max="22" width="4.71428571428571" style="415" customWidth="1"/>
    <col min="23" max="23" width="115.714285714286" style="415" customWidth="1"/>
    <col min="24" max="25" width="10.5714285714286" style="476"/>
    <col min="26" max="26" width="11.1428571428571" style="476" customWidth="1"/>
    <col min="27" max="28" width="10.5714285714286" style="476"/>
    <col min="29" max="16384" width="10.5714285714286" style="415"/>
  </cols>
  <sheetData>
    <row r="1" spans="17:18" ht="14.25" hidden="1">
      <c r="Q1" s="474"/>
      <c r="R1" s="474"/>
    </row>
    <row r="2" spans="21:21" ht="14.25" hidden="1">
      <c r="U2" s="474"/>
    </row>
    <row r="3" ht="14.25" hidden="1"/>
    <row r="4" spans="10:21" ht="3" customHeight="1">
      <c r="J4" s="421"/>
      <c r="K4" s="421"/>
      <c r="L4" s="416"/>
      <c r="M4" s="416"/>
      <c r="N4" s="416"/>
      <c r="O4" s="424"/>
      <c r="P4" s="424"/>
      <c r="Q4" s="424"/>
      <c r="R4" s="424"/>
      <c r="S4" s="424"/>
      <c r="T4" s="424"/>
      <c r="U4" s="424"/>
    </row>
    <row r="5" spans="10:21" ht="26.1" customHeight="1">
      <c r="J5" s="421"/>
      <c r="K5" s="421"/>
      <c r="L5" s="1172" t="s">
        <v>686</v>
      </c>
      <c r="M5" s="1172"/>
      <c r="N5" s="1172"/>
      <c r="O5" s="1172"/>
      <c r="P5" s="1172"/>
      <c r="Q5" s="1172"/>
      <c r="R5" s="1172"/>
      <c r="S5" s="1172"/>
      <c r="T5" s="1172"/>
      <c r="U5" s="555"/>
    </row>
    <row r="6" spans="10:22" ht="3" customHeight="1">
      <c r="J6" s="421"/>
      <c r="K6" s="421"/>
      <c r="L6" s="416"/>
      <c r="M6" s="416"/>
      <c r="N6" s="416"/>
      <c r="O6" s="420"/>
      <c r="P6" s="420"/>
      <c r="Q6" s="420"/>
      <c r="R6" s="420"/>
      <c r="S6" s="420"/>
      <c r="T6" s="420"/>
      <c r="U6" s="420"/>
      <c r="V6" s="424"/>
    </row>
    <row r="7" spans="1:28" s="668" customFormat="1" ht="5.25" hidden="1">
      <c r="A7" s="1042"/>
      <c r="B7" s="1042"/>
      <c r="C7" s="1042"/>
      <c r="D7" s="1042"/>
      <c r="E7" s="1042"/>
      <c r="F7" s="1042"/>
      <c r="G7" s="1042"/>
      <c r="H7" s="1042"/>
      <c r="L7" s="1092"/>
      <c r="M7" s="968"/>
      <c r="O7" s="1178"/>
      <c r="P7" s="1178"/>
      <c r="Q7" s="1178"/>
      <c r="R7" s="1178"/>
      <c r="S7" s="1178"/>
      <c r="T7" s="1178"/>
      <c r="U7" s="702"/>
      <c r="V7" s="702"/>
      <c r="X7" s="1042"/>
      <c r="Y7" s="1042"/>
      <c r="Z7" s="1042"/>
      <c r="AA7" s="1042"/>
      <c r="AB7" s="1042"/>
    </row>
    <row r="8" spans="1:28" s="461" customFormat="1" ht="18.75">
      <c r="A8" s="481"/>
      <c r="B8" s="481"/>
      <c r="C8" s="481"/>
      <c r="D8" s="481"/>
      <c r="E8" s="481"/>
      <c r="F8" s="481"/>
      <c r="G8" s="481"/>
      <c r="H8" s="481"/>
      <c r="L8" s="391"/>
      <c r="M8" s="508" t="str">
        <f>"Дата подачи заявления об "&amp;IF(datePr_ch="","утверждении","изменении")&amp;" тарифов"</f>
        <v>Дата подачи заявления об утверждении тарифов</v>
      </c>
      <c r="N8" s="1046"/>
      <c r="O8" s="1179" t="str">
        <f>IF(datePr_ch="",IF(datePr="","",datePr),datePr_ch)</f>
        <v>25.04.2023</v>
      </c>
      <c r="P8" s="1179"/>
      <c r="Q8" s="1179"/>
      <c r="R8" s="1179"/>
      <c r="S8" s="1179"/>
      <c r="T8" s="1179"/>
      <c r="U8" s="473"/>
      <c r="V8" s="473"/>
      <c r="W8" s="411"/>
      <c r="X8" s="481"/>
      <c r="Y8" s="481"/>
      <c r="Z8" s="481"/>
      <c r="AA8" s="481"/>
      <c r="AB8" s="481"/>
    </row>
    <row r="9" spans="1:28" s="461" customFormat="1" ht="22.5">
      <c r="A9" s="481"/>
      <c r="B9" s="481"/>
      <c r="C9" s="481"/>
      <c r="D9" s="481"/>
      <c r="E9" s="481"/>
      <c r="F9" s="481"/>
      <c r="G9" s="481"/>
      <c r="H9" s="481"/>
      <c r="L9" s="444"/>
      <c r="M9" s="508" t="str">
        <f>"Номер подачи заявления об "&amp;IF(numberPr_ch="","утверждении","изменении")&amp;" тарифов"</f>
        <v>Номер подачи заявления об утверждении тарифов</v>
      </c>
      <c r="N9" s="1046"/>
      <c r="O9" s="1179" t="str">
        <f>IF(numberPr_ch="",IF(numberPr="","",numberPr),numberPr_ch)</f>
        <v>01-03/0106</v>
      </c>
      <c r="P9" s="1179"/>
      <c r="Q9" s="1179"/>
      <c r="R9" s="1179"/>
      <c r="S9" s="1179"/>
      <c r="T9" s="1179"/>
      <c r="U9" s="473"/>
      <c r="V9" s="473"/>
      <c r="W9" s="411"/>
      <c r="X9" s="481"/>
      <c r="Y9" s="481"/>
      <c r="Z9" s="481"/>
      <c r="AA9" s="481"/>
      <c r="AB9" s="481"/>
    </row>
    <row r="10" spans="1:28" s="668" customFormat="1" ht="5.25" hidden="1">
      <c r="A10" s="1042"/>
      <c r="B10" s="1042"/>
      <c r="C10" s="1042"/>
      <c r="D10" s="1042"/>
      <c r="E10" s="1042"/>
      <c r="F10" s="1042"/>
      <c r="G10" s="1042"/>
      <c r="H10" s="1042"/>
      <c r="L10" s="1060"/>
      <c r="M10" s="968"/>
      <c r="O10" s="1178"/>
      <c r="P10" s="1178"/>
      <c r="Q10" s="1178"/>
      <c r="R10" s="1178"/>
      <c r="S10" s="1178"/>
      <c r="T10" s="1178"/>
      <c r="U10" s="702"/>
      <c r="V10" s="702"/>
      <c r="X10" s="1042"/>
      <c r="Y10" s="1042"/>
      <c r="Z10" s="1042"/>
      <c r="AA10" s="1042"/>
      <c r="AB10" s="1042"/>
    </row>
    <row r="11" spans="1:28" s="461" customFormat="1" ht="11.25" hidden="1">
      <c r="A11" s="481"/>
      <c r="B11" s="481"/>
      <c r="C11" s="481"/>
      <c r="D11" s="481"/>
      <c r="E11" s="481"/>
      <c r="F11" s="481"/>
      <c r="G11" s="481"/>
      <c r="H11" s="481"/>
      <c r="L11" s="1173"/>
      <c r="M11" s="1173"/>
      <c r="N11" s="458"/>
      <c r="O11" s="473"/>
      <c r="P11" s="473"/>
      <c r="Q11" s="473"/>
      <c r="R11" s="473"/>
      <c r="S11" s="473"/>
      <c r="T11" s="473"/>
      <c r="U11" s="479" t="s">
        <v>356</v>
      </c>
      <c r="X11" s="481"/>
      <c r="Y11" s="481"/>
      <c r="Z11" s="481"/>
      <c r="AA11" s="481"/>
      <c r="AB11" s="481"/>
    </row>
    <row r="12" spans="10:21" ht="14.25">
      <c r="J12" s="421"/>
      <c r="K12" s="421"/>
      <c r="L12" s="416"/>
      <c r="M12" s="416"/>
      <c r="N12" s="394"/>
      <c r="O12" s="1180"/>
      <c r="P12" s="1180"/>
      <c r="Q12" s="1180"/>
      <c r="R12" s="1180"/>
      <c r="S12" s="1180"/>
      <c r="T12" s="1180"/>
      <c r="U12" s="1180"/>
    </row>
    <row r="13" spans="10:23" ht="14.25">
      <c r="J13" s="421"/>
      <c r="K13" s="421"/>
      <c r="L13" s="1118" t="s">
        <v>422</v>
      </c>
      <c r="M13" s="1118"/>
      <c r="N13" s="1118"/>
      <c r="O13" s="1118"/>
      <c r="P13" s="1118"/>
      <c r="Q13" s="1118"/>
      <c r="R13" s="1118"/>
      <c r="S13" s="1118"/>
      <c r="T13" s="1118"/>
      <c r="U13" s="1118"/>
      <c r="V13" s="1118"/>
      <c r="W13" s="1118" t="s">
        <v>423</v>
      </c>
    </row>
    <row r="14" spans="10:23" ht="14.25" customHeight="1">
      <c r="J14" s="421"/>
      <c r="K14" s="421"/>
      <c r="L14" s="1186" t="s">
        <v>87</v>
      </c>
      <c r="M14" s="1186" t="s">
        <v>572</v>
      </c>
      <c r="N14" s="552"/>
      <c r="O14" s="1187" t="s">
        <v>574</v>
      </c>
      <c r="P14" s="1188"/>
      <c r="Q14" s="1188"/>
      <c r="R14" s="1188"/>
      <c r="S14" s="1188"/>
      <c r="T14" s="1189"/>
      <c r="U14" s="1169" t="s">
        <v>324</v>
      </c>
      <c r="V14" s="1183" t="s">
        <v>259</v>
      </c>
      <c r="W14" s="1118"/>
    </row>
    <row r="15" spans="10:23" ht="14.25" customHeight="1">
      <c r="J15" s="421"/>
      <c r="K15" s="421"/>
      <c r="L15" s="1186"/>
      <c r="M15" s="1186"/>
      <c r="N15" s="553"/>
      <c r="O15" s="1192" t="s">
        <v>548</v>
      </c>
      <c r="P15" s="1190" t="s">
        <v>255</v>
      </c>
      <c r="Q15" s="1191"/>
      <c r="R15" s="1166" t="s">
        <v>585</v>
      </c>
      <c r="S15" s="1167"/>
      <c r="T15" s="1168"/>
      <c r="U15" s="1170"/>
      <c r="V15" s="1184"/>
      <c r="W15" s="1118"/>
    </row>
    <row r="16" spans="10:23" ht="33.75" customHeight="1">
      <c r="J16" s="421"/>
      <c r="K16" s="421"/>
      <c r="L16" s="1186"/>
      <c r="M16" s="1186"/>
      <c r="N16" s="554"/>
      <c r="O16" s="1193"/>
      <c r="P16" s="427" t="s">
        <v>549</v>
      </c>
      <c r="Q16" s="427" t="s">
        <v>5</v>
      </c>
      <c r="R16" s="428" t="s">
        <v>258</v>
      </c>
      <c r="S16" s="1181" t="s">
        <v>257</v>
      </c>
      <c r="T16" s="1182"/>
      <c r="U16" s="1171"/>
      <c r="V16" s="1185"/>
      <c r="W16" s="1118"/>
    </row>
    <row r="17" spans="10:23" ht="14.25">
      <c r="J17" s="421"/>
      <c r="K17" s="460">
        <v>1</v>
      </c>
      <c r="L17" s="538" t="s">
        <v>88</v>
      </c>
      <c r="M17" s="538" t="s">
        <v>47</v>
      </c>
      <c r="N17" s="540" t="str">
        <f ca="1">OFFSET(N17,0,-1)</f>
        <v>2</v>
      </c>
      <c r="O17" s="539">
        <f ca="1">OFFSET(O17,0,-1)+1</f>
        <v>3</v>
      </c>
      <c r="P17" s="539">
        <f ca="1">OFFSET(P17,0,-1)+1</f>
        <v>4</v>
      </c>
      <c r="Q17" s="539">
        <f ca="1">OFFSET(Q17,0,-1)+1</f>
        <v>5</v>
      </c>
      <c r="R17" s="539">
        <f ca="1">OFFSET(R17,0,-1)+1</f>
        <v>6</v>
      </c>
      <c r="S17" s="1174">
        <f ca="1">OFFSET(S17,0,-1)+1</f>
        <v>7</v>
      </c>
      <c r="T17" s="1174"/>
      <c r="U17" s="539">
        <f ca="1">OFFSET(U17,0,-2)+1</f>
        <v>8</v>
      </c>
      <c r="V17" s="540">
        <f ca="1">OFFSET(V17,0,-1)</f>
        <v>8</v>
      </c>
      <c r="W17" s="539">
        <f ca="1">OFFSET(W17,0,-1)+1</f>
        <v>9</v>
      </c>
    </row>
    <row r="18" spans="1:28" ht="22.5">
      <c r="A18" s="1157">
        <v>1</v>
      </c>
      <c r="B18" s="717"/>
      <c r="C18" s="717"/>
      <c r="D18" s="717"/>
      <c r="E18" s="718"/>
      <c r="F18" s="719"/>
      <c r="G18" s="719"/>
      <c r="H18" s="719"/>
      <c r="I18" s="720"/>
      <c r="J18" s="715"/>
      <c r="K18" s="722"/>
      <c r="L18" s="484">
        <f>mergeValue(A18)</f>
        <v>1</v>
      </c>
      <c r="M18" s="532" t="s">
        <v>18</v>
      </c>
      <c r="N18" s="537"/>
      <c r="O18" s="1158"/>
      <c r="P18" s="1158"/>
      <c r="Q18" s="1158"/>
      <c r="R18" s="1158"/>
      <c r="S18" s="1158"/>
      <c r="T18" s="1158"/>
      <c r="U18" s="1158"/>
      <c r="V18" s="1158"/>
      <c r="W18" s="521" t="s">
        <v>687</v>
      </c>
      <c r="Y18" s="480"/>
      <c r="Z18" s="480" t="str">
        <f t="shared" si="0" ref="Z18:Z31">IF(M18="","",M18)</f>
        <v>Наименование тарифа</v>
      </c>
      <c r="AA18" s="480"/>
      <c r="AB18" s="480"/>
    </row>
    <row r="19" spans="1:28" ht="22.5">
      <c r="A19" s="1157"/>
      <c r="B19" s="1157">
        <v>1</v>
      </c>
      <c r="C19" s="717"/>
      <c r="D19" s="717"/>
      <c r="E19" s="719"/>
      <c r="F19" s="719"/>
      <c r="G19" s="719"/>
      <c r="H19" s="719"/>
      <c r="I19" s="714"/>
      <c r="J19" s="713"/>
      <c r="K19" s="716"/>
      <c r="L19" s="484" t="str">
        <f>mergeValue(A19)&amp;"."&amp;mergeValue(B19)</f>
        <v>1.1</v>
      </c>
      <c r="M19" s="438" t="s">
        <v>14</v>
      </c>
      <c r="N19" s="537"/>
      <c r="O19" s="1158"/>
      <c r="P19" s="1158"/>
      <c r="Q19" s="1158"/>
      <c r="R19" s="1158"/>
      <c r="S19" s="1158"/>
      <c r="T19" s="1158"/>
      <c r="U19" s="1158"/>
      <c r="V19" s="1158"/>
      <c r="W19" s="521" t="s">
        <v>436</v>
      </c>
      <c r="Y19" s="480"/>
      <c r="Z19" s="480" t="str">
        <f t="shared" si="0"/>
        <v>Территория действия тарифа</v>
      </c>
      <c r="AA19" s="480"/>
      <c r="AB19" s="480"/>
    </row>
    <row r="20" spans="1:28" ht="22.5">
      <c r="A20" s="1157"/>
      <c r="B20" s="1157"/>
      <c r="C20" s="1157">
        <v>1</v>
      </c>
      <c r="D20" s="717"/>
      <c r="E20" s="719"/>
      <c r="F20" s="719"/>
      <c r="G20" s="719"/>
      <c r="H20" s="719"/>
      <c r="I20" s="721"/>
      <c r="J20" s="713"/>
      <c r="K20" s="716"/>
      <c r="L20" s="484" t="str">
        <f>mergeValue(A20)&amp;"."&amp;mergeValue(B20)&amp;"."&amp;mergeValue(C20)</f>
        <v>1.1.1</v>
      </c>
      <c r="M20" s="439" t="s">
        <v>6</v>
      </c>
      <c r="N20" s="537"/>
      <c r="O20" s="1158"/>
      <c r="P20" s="1158"/>
      <c r="Q20" s="1158"/>
      <c r="R20" s="1158"/>
      <c r="S20" s="1158"/>
      <c r="T20" s="1158"/>
      <c r="U20" s="1158"/>
      <c r="V20" s="1158"/>
      <c r="W20" s="521" t="s">
        <v>570</v>
      </c>
      <c r="Y20" s="480"/>
      <c r="Z20" s="480" t="str">
        <f t="shared" si="0"/>
        <v xml:space="preserve">Наименование системы теплоснабжения </v>
      </c>
      <c r="AA20" s="480"/>
      <c r="AB20" s="480"/>
    </row>
    <row r="21" spans="1:28" ht="22.5">
      <c r="A21" s="1157"/>
      <c r="B21" s="1157"/>
      <c r="C21" s="1157"/>
      <c r="D21" s="1157">
        <v>1</v>
      </c>
      <c r="E21" s="719"/>
      <c r="F21" s="719"/>
      <c r="G21" s="719"/>
      <c r="H21" s="719"/>
      <c r="I21" s="721"/>
      <c r="J21" s="713"/>
      <c r="K21" s="716"/>
      <c r="L21" s="484" t="str">
        <f>mergeValue(A21)&amp;"."&amp;mergeValue(B21)&amp;"."&amp;mergeValue(C21)&amp;"."&amp;mergeValue(D21)</f>
        <v>1.1.1.1</v>
      </c>
      <c r="M21" s="440" t="s">
        <v>20</v>
      </c>
      <c r="N21" s="537"/>
      <c r="O21" s="1158"/>
      <c r="P21" s="1158"/>
      <c r="Q21" s="1158"/>
      <c r="R21" s="1158"/>
      <c r="S21" s="1158"/>
      <c r="T21" s="1158"/>
      <c r="U21" s="1158"/>
      <c r="V21" s="1158"/>
      <c r="W21" s="521" t="s">
        <v>571</v>
      </c>
      <c r="Y21" s="480"/>
      <c r="Z21" s="480" t="str">
        <f t="shared" si="0"/>
        <v xml:space="preserve">Источник тепловой энергии  </v>
      </c>
      <c r="AA21" s="480"/>
      <c r="AB21" s="480"/>
    </row>
    <row r="22" spans="1:28" ht="78.75">
      <c r="A22" s="1157"/>
      <c r="B22" s="1157"/>
      <c r="C22" s="1157"/>
      <c r="D22" s="1157"/>
      <c r="E22" s="1157">
        <v>1</v>
      </c>
      <c r="F22" s="719"/>
      <c r="G22" s="719"/>
      <c r="H22" s="717">
        <v>1</v>
      </c>
      <c r="I22" s="1157">
        <v>1</v>
      </c>
      <c r="J22" s="719"/>
      <c r="K22" s="724"/>
      <c r="L22" s="484" t="str">
        <f>mergeValue(A22)&amp;"."&amp;mergeValue(B22)&amp;"."&amp;mergeValue(C22)&amp;"."&amp;mergeValue(D22)&amp;"."&amp;mergeValue(E22)</f>
        <v>1.1.1.1.1</v>
      </c>
      <c r="M22" s="446" t="s">
        <v>7</v>
      </c>
      <c r="N22" s="537"/>
      <c r="O22" s="1159"/>
      <c r="P22" s="1159"/>
      <c r="Q22" s="1159"/>
      <c r="R22" s="1159"/>
      <c r="S22" s="1159"/>
      <c r="T22" s="1159"/>
      <c r="U22" s="1159"/>
      <c r="V22" s="1159"/>
      <c r="W22" s="521" t="s">
        <v>688</v>
      </c>
      <c r="Y22" s="480"/>
      <c r="Z22" s="480" t="str">
        <f t="shared" si="0"/>
        <v>Схема подключения теплопотребляющей установки к коллектору источника тепловой энергии</v>
      </c>
      <c r="AA22" s="480"/>
      <c r="AB22" s="480"/>
    </row>
    <row r="23" spans="1:28" ht="33.75">
      <c r="A23" s="1157"/>
      <c r="B23" s="1157"/>
      <c r="C23" s="1157"/>
      <c r="D23" s="1157"/>
      <c r="E23" s="1157"/>
      <c r="F23" s="1157">
        <v>1</v>
      </c>
      <c r="G23" s="717"/>
      <c r="H23" s="717"/>
      <c r="I23" s="1157"/>
      <c r="J23" s="1157">
        <v>1</v>
      </c>
      <c r="K23" s="725"/>
      <c r="L23" s="484" t="str">
        <f>mergeValue(A23)&amp;"."&amp;mergeValue(B23)&amp;"."&amp;mergeValue(C23)&amp;"."&amp;mergeValue(D23)&amp;"."&amp;mergeValue(E23)&amp;"."&amp;mergeValue(F23)</f>
        <v>1.1.1.1.1.1</v>
      </c>
      <c r="M23" s="447" t="s">
        <v>8</v>
      </c>
      <c r="N23" s="537"/>
      <c r="O23" s="1160"/>
      <c r="P23" s="1161"/>
      <c r="Q23" s="1161"/>
      <c r="R23" s="1161"/>
      <c r="S23" s="1161"/>
      <c r="T23" s="1161"/>
      <c r="U23" s="1161"/>
      <c r="V23" s="1162"/>
      <c r="W23" s="521" t="s">
        <v>689</v>
      </c>
      <c r="Y23" s="480"/>
      <c r="Z23" s="480" t="str">
        <f t="shared" si="0"/>
        <v>Группа потребителей</v>
      </c>
      <c r="AA23" s="480"/>
      <c r="AB23" s="480"/>
    </row>
    <row r="24" spans="1:28" ht="122.1" customHeight="1">
      <c r="A24" s="1157"/>
      <c r="B24" s="1157"/>
      <c r="C24" s="1157"/>
      <c r="D24" s="1157"/>
      <c r="E24" s="1157"/>
      <c r="F24" s="1157"/>
      <c r="G24" s="717">
        <v>1</v>
      </c>
      <c r="H24" s="717"/>
      <c r="I24" s="1157"/>
      <c r="J24" s="1157"/>
      <c r="K24" s="725">
        <v>1</v>
      </c>
      <c r="L24" s="484" t="str">
        <f>mergeValue(A24)&amp;"."&amp;mergeValue(B24)&amp;"."&amp;mergeValue(C24)&amp;"."&amp;mergeValue(D24)&amp;"."&amp;mergeValue(E24)&amp;"."&amp;mergeValue(F24)&amp;"."&amp;mergeValue(G24)</f>
        <v>1.1.1.1.1.1.1</v>
      </c>
      <c r="M24" s="1010"/>
      <c r="N24" s="537"/>
      <c r="O24" s="454"/>
      <c r="P24" s="454"/>
      <c r="Q24" s="962"/>
      <c r="R24" s="1163"/>
      <c r="S24" s="1165" t="s">
        <v>80</v>
      </c>
      <c r="T24" s="1164"/>
      <c r="U24" s="1165" t="s">
        <v>81</v>
      </c>
      <c r="V24" s="454"/>
      <c r="W24" s="1175" t="s">
        <v>690</v>
      </c>
      <c r="X24" s="476" t="str">
        <f>strCheckDate(O25:V25)</f>
        <v/>
      </c>
      <c r="Y24" s="480"/>
      <c r="Z24" s="480" t="str">
        <f t="shared" si="0"/>
        <v/>
      </c>
      <c r="AA24" s="480"/>
      <c r="AB24" s="480"/>
    </row>
    <row r="25" spans="1:28" ht="11.25" hidden="1">
      <c r="A25" s="1157"/>
      <c r="B25" s="1157"/>
      <c r="C25" s="1157"/>
      <c r="D25" s="1157"/>
      <c r="E25" s="1157"/>
      <c r="F25" s="1157"/>
      <c r="G25" s="717"/>
      <c r="H25" s="717"/>
      <c r="I25" s="1157"/>
      <c r="J25" s="1157"/>
      <c r="K25" s="725"/>
      <c r="L25" s="491"/>
      <c r="M25" s="537"/>
      <c r="N25" s="537"/>
      <c r="O25" s="454"/>
      <c r="P25" s="454"/>
      <c r="Q25" s="475" t="str">
        <f>R24&amp;"-"&amp;T24</f>
        <v>-</v>
      </c>
      <c r="R25" s="1164"/>
      <c r="S25" s="1165"/>
      <c r="T25" s="1164"/>
      <c r="U25" s="1165"/>
      <c r="V25" s="454"/>
      <c r="W25" s="1176"/>
      <c r="Y25" s="480"/>
      <c r="Z25" s="480" t="str">
        <f t="shared" si="0"/>
        <v/>
      </c>
      <c r="AA25" s="480"/>
      <c r="AB25" s="480"/>
    </row>
    <row r="26" spans="1:28" ht="15" customHeight="1">
      <c r="A26" s="1157"/>
      <c r="B26" s="1157"/>
      <c r="C26" s="1157"/>
      <c r="D26" s="1157"/>
      <c r="E26" s="1157"/>
      <c r="F26" s="1157"/>
      <c r="G26" s="719"/>
      <c r="H26" s="717"/>
      <c r="I26" s="1157"/>
      <c r="J26" s="1157"/>
      <c r="K26" s="724"/>
      <c r="L26" s="430"/>
      <c r="M26" s="449" t="s">
        <v>23</v>
      </c>
      <c r="N26" s="456"/>
      <c r="O26" s="456"/>
      <c r="P26" s="456"/>
      <c r="Q26" s="456"/>
      <c r="R26" s="456"/>
      <c r="S26" s="456"/>
      <c r="T26" s="456"/>
      <c r="U26" s="456"/>
      <c r="V26" s="452"/>
      <c r="W26" s="1177"/>
      <c r="Y26" s="480"/>
      <c r="Z26" s="480" t="str">
        <f t="shared" si="0"/>
        <v>Добавить вид теплоносителя (параметры теплоносителя)</v>
      </c>
      <c r="AA26" s="480"/>
      <c r="AB26" s="480"/>
    </row>
    <row r="27" spans="1:28" ht="15" customHeight="1">
      <c r="A27" s="1157"/>
      <c r="B27" s="1157"/>
      <c r="C27" s="1157"/>
      <c r="D27" s="1157"/>
      <c r="E27" s="1157"/>
      <c r="F27" s="719"/>
      <c r="G27" s="719"/>
      <c r="H27" s="717"/>
      <c r="I27" s="1157"/>
      <c r="J27" s="719"/>
      <c r="K27" s="724"/>
      <c r="L27" s="430"/>
      <c r="M27" s="448" t="s">
        <v>9</v>
      </c>
      <c r="N27" s="456"/>
      <c r="O27" s="456"/>
      <c r="P27" s="456"/>
      <c r="Q27" s="456"/>
      <c r="R27" s="456"/>
      <c r="S27" s="456"/>
      <c r="T27" s="456"/>
      <c r="U27" s="455"/>
      <c r="V27" s="456"/>
      <c r="W27" s="556"/>
      <c r="Y27" s="480"/>
      <c r="Z27" s="480" t="str">
        <f t="shared" si="0"/>
        <v>Добавить группу потребителей</v>
      </c>
      <c r="AA27" s="480"/>
      <c r="AB27" s="480"/>
    </row>
    <row r="28" spans="1:28" ht="15" customHeight="1">
      <c r="A28" s="1157"/>
      <c r="B28" s="1157"/>
      <c r="C28" s="1157"/>
      <c r="D28" s="1157"/>
      <c r="E28" s="723"/>
      <c r="F28" s="719"/>
      <c r="G28" s="719"/>
      <c r="H28" s="719"/>
      <c r="I28" s="715"/>
      <c r="J28" s="712"/>
      <c r="K28" s="722"/>
      <c r="L28" s="430"/>
      <c r="M28" s="443" t="s">
        <v>10</v>
      </c>
      <c r="N28" s="456"/>
      <c r="O28" s="456"/>
      <c r="P28" s="456"/>
      <c r="Q28" s="456"/>
      <c r="R28" s="456"/>
      <c r="S28" s="456"/>
      <c r="T28" s="456"/>
      <c r="U28" s="455"/>
      <c r="V28" s="456"/>
      <c r="W28" s="556"/>
      <c r="Y28" s="480"/>
      <c r="Z28" s="480" t="str">
        <f t="shared" si="0"/>
        <v>Добавить схему подключения</v>
      </c>
      <c r="AA28" s="480"/>
      <c r="AB28" s="480"/>
    </row>
    <row r="29" spans="1:28" ht="15" customHeight="1">
      <c r="A29" s="1157"/>
      <c r="B29" s="1157"/>
      <c r="C29" s="1157"/>
      <c r="D29" s="723"/>
      <c r="E29" s="723"/>
      <c r="F29" s="719"/>
      <c r="G29" s="719"/>
      <c r="H29" s="719"/>
      <c r="I29" s="715"/>
      <c r="J29" s="712"/>
      <c r="K29" s="722"/>
      <c r="L29" s="430"/>
      <c r="M29" s="442" t="s">
        <v>15</v>
      </c>
      <c r="N29" s="456"/>
      <c r="O29" s="456"/>
      <c r="P29" s="456"/>
      <c r="Q29" s="456"/>
      <c r="R29" s="456"/>
      <c r="S29" s="456"/>
      <c r="T29" s="456"/>
      <c r="U29" s="455"/>
      <c r="V29" s="456"/>
      <c r="W29" s="556"/>
      <c r="Y29" s="480"/>
      <c r="Z29" s="480" t="str">
        <f t="shared" si="0"/>
        <v>Добавить источник тепловой энергии</v>
      </c>
      <c r="AA29" s="480"/>
      <c r="AB29" s="480"/>
    </row>
    <row r="30" spans="1:28" ht="15" customHeight="1">
      <c r="A30" s="1157"/>
      <c r="B30" s="1157"/>
      <c r="C30" s="723"/>
      <c r="D30" s="723"/>
      <c r="E30" s="723"/>
      <c r="F30" s="723"/>
      <c r="G30" s="728"/>
      <c r="H30" s="715"/>
      <c r="I30" s="726"/>
      <c r="J30" s="712"/>
      <c r="K30" s="727"/>
      <c r="L30" s="430"/>
      <c r="M30" s="441" t="s">
        <v>16</v>
      </c>
      <c r="N30" s="456"/>
      <c r="O30" s="456"/>
      <c r="P30" s="456"/>
      <c r="Q30" s="456"/>
      <c r="R30" s="456"/>
      <c r="S30" s="456"/>
      <c r="T30" s="456"/>
      <c r="U30" s="455"/>
      <c r="V30" s="456"/>
      <c r="W30" s="556"/>
      <c r="Y30" s="480"/>
      <c r="Z30" s="480" t="str">
        <f t="shared" si="0"/>
        <v>Добавить наименование системы теплоснабжения</v>
      </c>
      <c r="AA30" s="480"/>
      <c r="AB30" s="480"/>
    </row>
    <row r="31" spans="1:28" ht="15" customHeight="1">
      <c r="A31" s="1157"/>
      <c r="B31" s="723"/>
      <c r="C31" s="723"/>
      <c r="D31" s="723"/>
      <c r="E31" s="723"/>
      <c r="F31" s="723"/>
      <c r="G31" s="728"/>
      <c r="H31" s="715"/>
      <c r="I31" s="715"/>
      <c r="J31" s="712"/>
      <c r="K31" s="722"/>
      <c r="L31" s="430"/>
      <c r="M31" s="450" t="s">
        <v>17</v>
      </c>
      <c r="N31" s="456"/>
      <c r="O31" s="456"/>
      <c r="P31" s="456"/>
      <c r="Q31" s="456"/>
      <c r="R31" s="456"/>
      <c r="S31" s="456"/>
      <c r="T31" s="456"/>
      <c r="U31" s="455"/>
      <c r="V31" s="456"/>
      <c r="W31" s="556"/>
      <c r="Y31" s="480"/>
      <c r="Z31" s="480" t="str">
        <f t="shared" si="0"/>
        <v>Добавить территорию действия тарифа</v>
      </c>
      <c r="AA31" s="480"/>
      <c r="AB31" s="480"/>
    </row>
    <row r="32" spans="1:28" s="414" customFormat="1" ht="15" customHeight="1">
      <c r="A32" s="711"/>
      <c r="B32" s="711"/>
      <c r="C32" s="711"/>
      <c r="D32" s="711"/>
      <c r="E32" s="711"/>
      <c r="F32" s="711"/>
      <c r="G32" s="711"/>
      <c r="H32" s="711"/>
      <c r="I32" s="711"/>
      <c r="J32" s="711"/>
      <c r="K32" s="711"/>
      <c r="L32" s="384"/>
      <c r="M32" s="457" t="s">
        <v>293</v>
      </c>
      <c r="N32" s="456"/>
      <c r="O32" s="456"/>
      <c r="P32" s="456"/>
      <c r="Q32" s="456"/>
      <c r="R32" s="456"/>
      <c r="S32" s="456"/>
      <c r="T32" s="456"/>
      <c r="U32" s="455"/>
      <c r="V32" s="456"/>
      <c r="W32" s="556"/>
      <c r="X32" s="478"/>
      <c r="Y32" s="478"/>
      <c r="Z32" s="478"/>
      <c r="AA32" s="478"/>
      <c r="AB32" s="478"/>
    </row>
    <row r="33" spans="1:28" ht="11.25">
      <c r="A33" s="415"/>
      <c r="B33" s="415"/>
      <c r="C33" s="415"/>
      <c r="D33" s="415"/>
      <c r="E33" s="415"/>
      <c r="F33" s="415"/>
      <c r="G33" s="415"/>
      <c r="H33" s="415"/>
      <c r="I33" s="415"/>
      <c r="J33" s="415"/>
      <c r="K33" s="415"/>
      <c r="X33" s="415"/>
      <c r="Y33" s="415"/>
      <c r="Z33" s="415"/>
      <c r="AA33" s="415"/>
      <c r="AB33" s="415"/>
    </row>
    <row r="34" spans="12:23" ht="89.25" customHeight="1">
      <c r="L34" s="1">
        <v>1</v>
      </c>
      <c r="M34" s="1150" t="s">
        <v>691</v>
      </c>
      <c r="N34" s="1150"/>
      <c r="O34" s="1150"/>
      <c r="P34" s="1150"/>
      <c r="Q34" s="1150"/>
      <c r="R34" s="1150"/>
      <c r="S34" s="1150"/>
      <c r="T34" s="1150"/>
      <c r="U34" s="1150"/>
      <c r="V34" s="1150"/>
      <c r="W34" s="1150"/>
    </row>
  </sheetData>
  <sheetProtection password="FA9C" sheet="1" objects="1" scenarios="1" formatColumns="0" formatRows="0"/>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65562:W65568 L131098:W131104 L196634:W196640 L262170:W262176 L327706:W327712 L393242:W393248 L458778:W458784 L524314:W524320 L589850:W589856 L655386:W655392 L720922:W720928 L786458:W786464 L851994:W852000 L917530:W917536 L983066:W983072"/>
    <dataValidation type="list" allowBlank="1" showInputMessage="1" prompt="Выберите значение из списка" errorTitle="Ошибка" error="Выберите значение из списка" sqref="O65559:V65559 O131095:V131095 O196631:V196631 O262167:V262167 O327703:V327703 O393239:V393239 O458775:V458775 O524311:V524311 O589847:V589847 O655383:V655383 O720919:V720919 O786455:V786455 O851991:V851991 O917527:V917527 O983063:V983063">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24 M65560 M131096 M196632 M262168 M327704 M393240 M458776 M524312 M589848 M655384 M720920 M786456 M851992 M917528 M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 T24 R65560 T65560 R131096 T131096 R196632 T196632 R262168 T262168 R327704 T327704 R393240 T393240 R458776 T458776 R524312 T524312 R589848 T589848 R655384 T655384 R720920 T720920 R786456 T786456 R851992 T851992 R917528 T917528 R983064 T983064"/>
    <dataValidation allowBlank="1" showInputMessage="1" showErrorMessage="1" prompt="Для выбора выполните двойной щелчок левой клавиши мыши по соответствующей ячейке." sqref="S24 U24 S65560 U65560 S131096 U131096 S196632 U196632 S262168 U262168 S327704 U327704 S393240 U393240 S458776 U458776 S524312 U524312 S589848 U589848 S655384 U655384 S720920 U720920 S786456 U786456 S851992 U851992 S917528 U917528 S983064 U983064"/>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6b47c85-dfd9-41f7-9f18-d0d5883f8cf6}">
  <sheetPr codeName="modList02">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c7392c9-9139-41b1-b5b6-d329d2cda2cf}">
  <sheetPr codeName="modList03">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90"/>
  </cols>
  <sheetData>
    <row r="1" spans="1:1" ht="11.25">
      <c r="A1" s="151"/>
    </row>
  </sheetData>
  <sheetProtection/>
  <pageMargins left="0.7" right="0.7" top="0.75" bottom="0.75" header="0.3" footer="0.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16b5898-32e3-406f-a6e4-9daa54b0bd47}">
  <sheetPr codeName="TSH_REESTR_MO_FILTER">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97ba139-d2a0-417b-b637-81387f666bc9}">
  <sheetPr codeName="TSH_REESTR_MO">
    <tabColor indexed="47"/>
  </sheetPr>
  <dimension ref="A1:D96"/>
  <sheetViews>
    <sheetView showGridLines="0" workbookViewId="0" topLeftCell="A1">
      <selection pane="topLeft" activeCell="A1" sqref="A1"/>
    </sheetView>
  </sheetViews>
  <sheetFormatPr defaultColWidth="9.14285714285714" defaultRowHeight="11.25"/>
  <cols>
    <col min="1" max="1" width="9.14285714285714" style="993"/>
  </cols>
  <sheetData>
    <row r="1" spans="1:4" ht="11.25">
      <c r="A1" s="993" t="s">
        <v>923</v>
      </c>
      <c r="B1" t="s">
        <v>468</v>
      </c>
      <c r="C1" t="s">
        <v>469</v>
      </c>
      <c r="D1" t="s">
        <v>922</v>
      </c>
    </row>
    <row r="2" spans="1:4" ht="11.25">
      <c r="A2" s="993">
        <v>1</v>
      </c>
      <c r="B2" t="s">
        <v>732</v>
      </c>
      <c r="C2" t="s">
        <v>732</v>
      </c>
      <c r="D2" t="s">
        <v>733</v>
      </c>
    </row>
    <row r="3" spans="1:4" ht="11.25">
      <c r="A3" s="993">
        <v>2</v>
      </c>
      <c r="B3" t="s">
        <v>734</v>
      </c>
      <c r="C3" t="s">
        <v>734</v>
      </c>
      <c r="D3" t="s">
        <v>735</v>
      </c>
    </row>
    <row r="4" spans="1:4" ht="11.25">
      <c r="A4" s="993">
        <v>3</v>
      </c>
      <c r="B4" t="s">
        <v>736</v>
      </c>
      <c r="C4" t="s">
        <v>736</v>
      </c>
      <c r="D4" t="s">
        <v>737</v>
      </c>
    </row>
    <row r="5" spans="1:4" ht="11.25">
      <c r="A5" s="993">
        <v>4</v>
      </c>
      <c r="B5" t="s">
        <v>738</v>
      </c>
      <c r="C5" t="s">
        <v>738</v>
      </c>
      <c r="D5" t="s">
        <v>739</v>
      </c>
    </row>
    <row r="6" spans="1:4" ht="11.25">
      <c r="A6" s="993">
        <v>5</v>
      </c>
      <c r="B6" t="s">
        <v>740</v>
      </c>
      <c r="C6" t="s">
        <v>740</v>
      </c>
      <c r="D6" t="s">
        <v>741</v>
      </c>
    </row>
    <row r="7" spans="1:4" ht="11.25">
      <c r="A7" s="993">
        <v>6</v>
      </c>
      <c r="B7" t="s">
        <v>742</v>
      </c>
      <c r="C7" t="s">
        <v>744</v>
      </c>
      <c r="D7" t="s">
        <v>745</v>
      </c>
    </row>
    <row r="8" spans="1:4" ht="11.25">
      <c r="A8" s="993">
        <v>7</v>
      </c>
      <c r="B8" t="s">
        <v>742</v>
      </c>
      <c r="C8" t="s">
        <v>742</v>
      </c>
      <c r="D8" t="s">
        <v>743</v>
      </c>
    </row>
    <row r="9" spans="1:4" ht="11.25">
      <c r="A9" s="993">
        <v>8</v>
      </c>
      <c r="B9" t="s">
        <v>742</v>
      </c>
      <c r="C9" t="s">
        <v>746</v>
      </c>
      <c r="D9" t="s">
        <v>747</v>
      </c>
    </row>
    <row r="10" spans="1:4" ht="11.25">
      <c r="A10" s="993">
        <v>9</v>
      </c>
      <c r="B10" t="s">
        <v>742</v>
      </c>
      <c r="C10" t="s">
        <v>748</v>
      </c>
      <c r="D10" t="s">
        <v>749</v>
      </c>
    </row>
    <row r="11" spans="1:4" ht="11.25">
      <c r="A11" s="993">
        <v>10</v>
      </c>
      <c r="B11" t="s">
        <v>750</v>
      </c>
      <c r="C11" t="s">
        <v>750</v>
      </c>
      <c r="D11" t="s">
        <v>751</v>
      </c>
    </row>
    <row r="12" spans="1:4" ht="11.25">
      <c r="A12" s="993">
        <v>11</v>
      </c>
      <c r="B12" t="s">
        <v>752</v>
      </c>
      <c r="C12" t="s">
        <v>752</v>
      </c>
      <c r="D12" t="s">
        <v>753</v>
      </c>
    </row>
    <row r="13" spans="1:4" ht="11.25">
      <c r="A13" s="993">
        <v>12</v>
      </c>
      <c r="B13" t="s">
        <v>754</v>
      </c>
      <c r="C13" t="s">
        <v>754</v>
      </c>
      <c r="D13" t="s">
        <v>755</v>
      </c>
    </row>
    <row r="14" spans="1:4" ht="11.25">
      <c r="A14" s="993">
        <v>13</v>
      </c>
      <c r="B14" t="s">
        <v>756</v>
      </c>
      <c r="C14" t="s">
        <v>756</v>
      </c>
      <c r="D14" t="s">
        <v>757</v>
      </c>
    </row>
    <row r="15" spans="1:4" ht="11.25">
      <c r="A15" s="993">
        <v>14</v>
      </c>
      <c r="B15" t="s">
        <v>758</v>
      </c>
      <c r="C15" t="s">
        <v>758</v>
      </c>
      <c r="D15" t="s">
        <v>759</v>
      </c>
    </row>
    <row r="16" spans="1:4" ht="11.25">
      <c r="A16" s="993">
        <v>15</v>
      </c>
      <c r="B16" t="s">
        <v>760</v>
      </c>
      <c r="C16" t="s">
        <v>760</v>
      </c>
      <c r="D16" t="s">
        <v>761</v>
      </c>
    </row>
    <row r="17" spans="1:4" ht="11.25">
      <c r="A17" s="993">
        <v>16</v>
      </c>
      <c r="B17" t="s">
        <v>762</v>
      </c>
      <c r="C17" t="s">
        <v>762</v>
      </c>
      <c r="D17" t="s">
        <v>763</v>
      </c>
    </row>
    <row r="18" spans="1:4" ht="11.25">
      <c r="A18" s="993">
        <v>17</v>
      </c>
      <c r="B18" t="s">
        <v>764</v>
      </c>
      <c r="C18" t="s">
        <v>764</v>
      </c>
      <c r="D18" t="s">
        <v>765</v>
      </c>
    </row>
    <row r="19" spans="1:4" ht="11.25">
      <c r="A19" s="993">
        <v>18</v>
      </c>
      <c r="B19" t="s">
        <v>766</v>
      </c>
      <c r="C19" t="s">
        <v>766</v>
      </c>
      <c r="D19" t="s">
        <v>767</v>
      </c>
    </row>
    <row r="20" spans="1:4" ht="11.25">
      <c r="A20" s="993">
        <v>19</v>
      </c>
      <c r="B20" t="s">
        <v>768</v>
      </c>
      <c r="C20" t="s">
        <v>768</v>
      </c>
      <c r="D20" t="s">
        <v>769</v>
      </c>
    </row>
    <row r="21" spans="1:4" ht="11.25">
      <c r="A21" s="993">
        <v>20</v>
      </c>
      <c r="B21" t="s">
        <v>770</v>
      </c>
      <c r="C21" t="s">
        <v>770</v>
      </c>
      <c r="D21" t="s">
        <v>771</v>
      </c>
    </row>
    <row r="22" spans="1:4" ht="11.25">
      <c r="A22" s="993">
        <v>21</v>
      </c>
      <c r="B22" t="s">
        <v>772</v>
      </c>
      <c r="C22" t="s">
        <v>772</v>
      </c>
      <c r="D22" t="s">
        <v>773</v>
      </c>
    </row>
    <row r="23" spans="1:4" ht="11.25">
      <c r="A23" s="993">
        <v>22</v>
      </c>
      <c r="B23" t="s">
        <v>774</v>
      </c>
      <c r="C23" t="s">
        <v>774</v>
      </c>
      <c r="D23" t="s">
        <v>775</v>
      </c>
    </row>
    <row r="24" spans="1:4" ht="11.25">
      <c r="A24" s="993">
        <v>23</v>
      </c>
      <c r="B24" t="s">
        <v>776</v>
      </c>
      <c r="C24" t="s">
        <v>776</v>
      </c>
      <c r="D24" t="s">
        <v>777</v>
      </c>
    </row>
    <row r="25" spans="1:4" ht="11.25">
      <c r="A25" s="993">
        <v>24</v>
      </c>
      <c r="B25" t="s">
        <v>778</v>
      </c>
      <c r="C25" t="s">
        <v>778</v>
      </c>
      <c r="D25" t="s">
        <v>779</v>
      </c>
    </row>
    <row r="26" spans="1:4" ht="11.25">
      <c r="A26" s="993">
        <v>25</v>
      </c>
      <c r="B26" t="s">
        <v>780</v>
      </c>
      <c r="C26" t="s">
        <v>780</v>
      </c>
      <c r="D26" t="s">
        <v>781</v>
      </c>
    </row>
    <row r="27" spans="1:4" ht="11.25">
      <c r="A27" s="993">
        <v>26</v>
      </c>
      <c r="B27" t="s">
        <v>782</v>
      </c>
      <c r="C27" t="s">
        <v>782</v>
      </c>
      <c r="D27" t="s">
        <v>783</v>
      </c>
    </row>
    <row r="28" spans="1:4" ht="11.25">
      <c r="A28" s="993">
        <v>27</v>
      </c>
      <c r="B28" t="s">
        <v>784</v>
      </c>
      <c r="C28" t="s">
        <v>784</v>
      </c>
      <c r="D28" t="s">
        <v>785</v>
      </c>
    </row>
    <row r="29" spans="1:4" ht="11.25">
      <c r="A29" s="993">
        <v>28</v>
      </c>
      <c r="B29" t="s">
        <v>786</v>
      </c>
      <c r="C29" t="s">
        <v>788</v>
      </c>
      <c r="D29" t="s">
        <v>789</v>
      </c>
    </row>
    <row r="30" spans="1:4" ht="11.25">
      <c r="A30" s="993">
        <v>29</v>
      </c>
      <c r="B30" t="s">
        <v>786</v>
      </c>
      <c r="C30" t="s">
        <v>790</v>
      </c>
      <c r="D30" t="s">
        <v>791</v>
      </c>
    </row>
    <row r="31" spans="1:4" ht="11.25">
      <c r="A31" s="993">
        <v>30</v>
      </c>
      <c r="B31" t="s">
        <v>786</v>
      </c>
      <c r="C31" t="s">
        <v>792</v>
      </c>
      <c r="D31" t="s">
        <v>793</v>
      </c>
    </row>
    <row r="32" spans="1:4" ht="11.25">
      <c r="A32" s="993">
        <v>31</v>
      </c>
      <c r="B32" t="s">
        <v>786</v>
      </c>
      <c r="C32" t="s">
        <v>786</v>
      </c>
      <c r="D32" t="s">
        <v>787</v>
      </c>
    </row>
    <row r="33" spans="1:4" ht="11.25">
      <c r="A33" s="993">
        <v>32</v>
      </c>
      <c r="B33" t="s">
        <v>786</v>
      </c>
      <c r="C33" t="s">
        <v>794</v>
      </c>
      <c r="D33" t="s">
        <v>795</v>
      </c>
    </row>
    <row r="34" spans="1:4" ht="11.25">
      <c r="A34" s="993">
        <v>33</v>
      </c>
      <c r="B34" t="s">
        <v>786</v>
      </c>
      <c r="C34" t="s">
        <v>796</v>
      </c>
      <c r="D34" t="s">
        <v>797</v>
      </c>
    </row>
    <row r="35" spans="1:4" ht="11.25">
      <c r="A35" s="993">
        <v>34</v>
      </c>
      <c r="B35" t="s">
        <v>786</v>
      </c>
      <c r="C35" t="s">
        <v>798</v>
      </c>
      <c r="D35" t="s">
        <v>799</v>
      </c>
    </row>
    <row r="36" spans="1:4" ht="11.25">
      <c r="A36" s="993">
        <v>35</v>
      </c>
      <c r="B36" t="s">
        <v>800</v>
      </c>
      <c r="C36" t="s">
        <v>800</v>
      </c>
      <c r="D36" t="s">
        <v>801</v>
      </c>
    </row>
    <row r="37" spans="1:4" ht="11.25">
      <c r="A37" s="993">
        <v>36</v>
      </c>
      <c r="B37" t="s">
        <v>802</v>
      </c>
      <c r="C37" t="s">
        <v>802</v>
      </c>
      <c r="D37" t="s">
        <v>803</v>
      </c>
    </row>
    <row r="38" spans="1:4" ht="11.25">
      <c r="A38" s="993">
        <v>37</v>
      </c>
      <c r="B38" t="s">
        <v>804</v>
      </c>
      <c r="C38" t="s">
        <v>804</v>
      </c>
      <c r="D38" t="s">
        <v>805</v>
      </c>
    </row>
    <row r="39" spans="1:4" ht="11.25">
      <c r="A39" s="993">
        <v>38</v>
      </c>
      <c r="B39" t="s">
        <v>806</v>
      </c>
      <c r="C39" t="s">
        <v>806</v>
      </c>
      <c r="D39" t="s">
        <v>807</v>
      </c>
    </row>
    <row r="40" spans="1:4" ht="11.25">
      <c r="A40" s="993">
        <v>39</v>
      </c>
      <c r="B40" t="s">
        <v>808</v>
      </c>
      <c r="C40" t="s">
        <v>808</v>
      </c>
      <c r="D40" t="s">
        <v>809</v>
      </c>
    </row>
    <row r="41" spans="1:4" ht="11.25">
      <c r="A41" s="993">
        <v>40</v>
      </c>
      <c r="B41" t="s">
        <v>810</v>
      </c>
      <c r="C41" t="s">
        <v>810</v>
      </c>
      <c r="D41" t="s">
        <v>811</v>
      </c>
    </row>
    <row r="42" spans="1:4" ht="11.25">
      <c r="A42" s="993">
        <v>41</v>
      </c>
      <c r="B42" t="s">
        <v>812</v>
      </c>
      <c r="C42" t="s">
        <v>812</v>
      </c>
      <c r="D42" t="s">
        <v>813</v>
      </c>
    </row>
    <row r="43" spans="1:4" ht="11.25">
      <c r="A43" s="993">
        <v>42</v>
      </c>
      <c r="B43" t="s">
        <v>814</v>
      </c>
      <c r="C43" t="s">
        <v>814</v>
      </c>
      <c r="D43" t="s">
        <v>815</v>
      </c>
    </row>
    <row r="44" spans="1:4" ht="11.25">
      <c r="A44" s="993">
        <v>43</v>
      </c>
      <c r="B44" t="s">
        <v>816</v>
      </c>
      <c r="C44" t="s">
        <v>818</v>
      </c>
      <c r="D44" t="s">
        <v>819</v>
      </c>
    </row>
    <row r="45" spans="1:4" ht="11.25">
      <c r="A45" s="993">
        <v>44</v>
      </c>
      <c r="B45" t="s">
        <v>816</v>
      </c>
      <c r="C45" t="s">
        <v>820</v>
      </c>
      <c r="D45" t="s">
        <v>821</v>
      </c>
    </row>
    <row r="46" spans="1:4" ht="11.25">
      <c r="A46" s="993">
        <v>45</v>
      </c>
      <c r="B46" t="s">
        <v>816</v>
      </c>
      <c r="C46" t="s">
        <v>816</v>
      </c>
      <c r="D46" t="s">
        <v>817</v>
      </c>
    </row>
    <row r="47" spans="1:4" ht="11.25">
      <c r="A47" s="993">
        <v>46</v>
      </c>
      <c r="B47" t="s">
        <v>816</v>
      </c>
      <c r="C47" t="s">
        <v>822</v>
      </c>
      <c r="D47" t="s">
        <v>823</v>
      </c>
    </row>
    <row r="48" spans="1:4" ht="11.25">
      <c r="A48" s="993">
        <v>47</v>
      </c>
      <c r="B48" t="s">
        <v>816</v>
      </c>
      <c r="C48" t="s">
        <v>824</v>
      </c>
      <c r="D48" t="s">
        <v>825</v>
      </c>
    </row>
    <row r="49" spans="1:4" ht="11.25">
      <c r="A49" s="993">
        <v>48</v>
      </c>
      <c r="B49" t="s">
        <v>826</v>
      </c>
      <c r="C49" t="s">
        <v>826</v>
      </c>
      <c r="D49" t="s">
        <v>827</v>
      </c>
    </row>
    <row r="50" spans="1:4" ht="11.25">
      <c r="A50" s="993">
        <v>49</v>
      </c>
      <c r="B50" t="s">
        <v>828</v>
      </c>
      <c r="C50" t="s">
        <v>828</v>
      </c>
      <c r="D50" t="s">
        <v>829</v>
      </c>
    </row>
    <row r="51" spans="1:4" ht="11.25">
      <c r="A51" s="993">
        <v>50</v>
      </c>
      <c r="B51" t="s">
        <v>830</v>
      </c>
      <c r="C51" t="s">
        <v>832</v>
      </c>
      <c r="D51" t="s">
        <v>833</v>
      </c>
    </row>
    <row r="52" spans="1:4" ht="11.25">
      <c r="A52" s="993">
        <v>51</v>
      </c>
      <c r="B52" t="s">
        <v>830</v>
      </c>
      <c r="C52" t="s">
        <v>834</v>
      </c>
      <c r="D52" t="s">
        <v>835</v>
      </c>
    </row>
    <row r="53" spans="1:4" ht="11.25">
      <c r="A53" s="993">
        <v>52</v>
      </c>
      <c r="B53" t="s">
        <v>830</v>
      </c>
      <c r="C53" t="s">
        <v>830</v>
      </c>
      <c r="D53" t="s">
        <v>831</v>
      </c>
    </row>
    <row r="54" spans="1:4" ht="11.25">
      <c r="A54" s="993">
        <v>53</v>
      </c>
      <c r="B54" t="s">
        <v>830</v>
      </c>
      <c r="C54" t="s">
        <v>836</v>
      </c>
      <c r="D54" t="s">
        <v>837</v>
      </c>
    </row>
    <row r="55" spans="1:4" ht="11.25">
      <c r="A55" s="993">
        <v>54</v>
      </c>
      <c r="B55" t="s">
        <v>830</v>
      </c>
      <c r="C55" t="s">
        <v>838</v>
      </c>
      <c r="D55" t="s">
        <v>839</v>
      </c>
    </row>
    <row r="56" spans="1:4" ht="11.25">
      <c r="A56" s="993">
        <v>55</v>
      </c>
      <c r="B56" t="s">
        <v>840</v>
      </c>
      <c r="C56" t="s">
        <v>840</v>
      </c>
      <c r="D56" t="s">
        <v>841</v>
      </c>
    </row>
    <row r="57" spans="1:4" ht="11.25">
      <c r="A57" s="993">
        <v>56</v>
      </c>
      <c r="B57" t="s">
        <v>842</v>
      </c>
      <c r="C57" t="s">
        <v>842</v>
      </c>
      <c r="D57" t="s">
        <v>843</v>
      </c>
    </row>
    <row r="58" spans="1:4" ht="11.25">
      <c r="A58" s="993">
        <v>57</v>
      </c>
      <c r="B58" t="s">
        <v>844</v>
      </c>
      <c r="C58" t="s">
        <v>844</v>
      </c>
      <c r="D58" t="s">
        <v>845</v>
      </c>
    </row>
    <row r="59" spans="1:4" ht="11.25">
      <c r="A59" s="993">
        <v>58</v>
      </c>
      <c r="B59" t="s">
        <v>846</v>
      </c>
      <c r="C59" t="s">
        <v>846</v>
      </c>
      <c r="D59" t="s">
        <v>847</v>
      </c>
    </row>
    <row r="60" spans="1:4" ht="11.25">
      <c r="A60" s="993">
        <v>59</v>
      </c>
      <c r="B60" t="s">
        <v>848</v>
      </c>
      <c r="C60" t="s">
        <v>848</v>
      </c>
      <c r="D60" t="s">
        <v>849</v>
      </c>
    </row>
    <row r="61" spans="1:4" ht="11.25">
      <c r="A61" s="993">
        <v>60</v>
      </c>
      <c r="B61" t="s">
        <v>850</v>
      </c>
      <c r="C61" t="s">
        <v>850</v>
      </c>
      <c r="D61" t="s">
        <v>851</v>
      </c>
    </row>
    <row r="62" spans="1:4" ht="11.25">
      <c r="A62" s="993">
        <v>61</v>
      </c>
      <c r="B62" t="s">
        <v>852</v>
      </c>
      <c r="C62" t="s">
        <v>852</v>
      </c>
      <c r="D62" t="s">
        <v>853</v>
      </c>
    </row>
    <row r="63" spans="1:4" ht="11.25">
      <c r="A63" s="993">
        <v>62</v>
      </c>
      <c r="B63" t="s">
        <v>854</v>
      </c>
      <c r="C63" t="s">
        <v>854</v>
      </c>
      <c r="D63" t="s">
        <v>855</v>
      </c>
    </row>
    <row r="64" spans="1:4" ht="11.25">
      <c r="A64" s="993">
        <v>63</v>
      </c>
      <c r="B64" t="s">
        <v>856</v>
      </c>
      <c r="C64" t="s">
        <v>856</v>
      </c>
      <c r="D64" t="s">
        <v>857</v>
      </c>
    </row>
    <row r="65" spans="1:4" ht="11.25">
      <c r="A65" s="993">
        <v>64</v>
      </c>
      <c r="B65" t="s">
        <v>858</v>
      </c>
      <c r="C65" t="s">
        <v>858</v>
      </c>
      <c r="D65" t="s">
        <v>859</v>
      </c>
    </row>
    <row r="66" spans="1:4" ht="11.25">
      <c r="A66" s="993">
        <v>65</v>
      </c>
      <c r="B66" t="s">
        <v>860</v>
      </c>
      <c r="C66" t="s">
        <v>860</v>
      </c>
      <c r="D66" t="s">
        <v>861</v>
      </c>
    </row>
    <row r="67" spans="1:4" ht="11.25">
      <c r="A67" s="993">
        <v>66</v>
      </c>
      <c r="B67" t="s">
        <v>862</v>
      </c>
      <c r="C67" t="s">
        <v>862</v>
      </c>
      <c r="D67" t="s">
        <v>863</v>
      </c>
    </row>
    <row r="68" spans="1:4" ht="11.25">
      <c r="A68" s="993">
        <v>67</v>
      </c>
      <c r="B68" t="s">
        <v>864</v>
      </c>
      <c r="C68" t="s">
        <v>864</v>
      </c>
      <c r="D68" t="s">
        <v>865</v>
      </c>
    </row>
    <row r="69" spans="1:4" ht="11.25">
      <c r="A69" s="993">
        <v>68</v>
      </c>
      <c r="B69" t="s">
        <v>866</v>
      </c>
      <c r="C69" t="s">
        <v>866</v>
      </c>
      <c r="D69" t="s">
        <v>867</v>
      </c>
    </row>
    <row r="70" spans="1:4" ht="11.25">
      <c r="A70" s="993">
        <v>69</v>
      </c>
      <c r="B70" t="s">
        <v>868</v>
      </c>
      <c r="C70" t="s">
        <v>868</v>
      </c>
      <c r="D70" t="s">
        <v>869</v>
      </c>
    </row>
    <row r="71" spans="1:4" ht="11.25">
      <c r="A71" s="993">
        <v>70</v>
      </c>
      <c r="B71" t="s">
        <v>870</v>
      </c>
      <c r="C71" t="s">
        <v>870</v>
      </c>
      <c r="D71" t="s">
        <v>871</v>
      </c>
    </row>
    <row r="72" spans="1:4" ht="11.25">
      <c r="A72" s="993">
        <v>71</v>
      </c>
      <c r="B72" t="s">
        <v>872</v>
      </c>
      <c r="C72" t="s">
        <v>872</v>
      </c>
      <c r="D72" t="s">
        <v>873</v>
      </c>
    </row>
    <row r="73" spans="1:4" ht="11.25">
      <c r="A73" s="993">
        <v>72</v>
      </c>
      <c r="B73" t="s">
        <v>874</v>
      </c>
      <c r="C73" t="s">
        <v>874</v>
      </c>
      <c r="D73" t="s">
        <v>875</v>
      </c>
    </row>
    <row r="74" spans="1:4" ht="11.25">
      <c r="A74" s="993">
        <v>73</v>
      </c>
      <c r="B74" t="s">
        <v>876</v>
      </c>
      <c r="C74" t="s">
        <v>876</v>
      </c>
      <c r="D74" t="s">
        <v>877</v>
      </c>
    </row>
    <row r="75" spans="1:4" ht="11.25">
      <c r="A75" s="993">
        <v>74</v>
      </c>
      <c r="B75" t="s">
        <v>878</v>
      </c>
      <c r="C75" t="s">
        <v>878</v>
      </c>
      <c r="D75" t="s">
        <v>879</v>
      </c>
    </row>
    <row r="76" spans="1:4" ht="11.25">
      <c r="A76" s="993">
        <v>75</v>
      </c>
      <c r="B76" t="s">
        <v>880</v>
      </c>
      <c r="C76" t="s">
        <v>880</v>
      </c>
      <c r="D76" t="s">
        <v>881</v>
      </c>
    </row>
    <row r="77" spans="1:4" ht="11.25">
      <c r="A77" s="993">
        <v>76</v>
      </c>
      <c r="B77" t="s">
        <v>882</v>
      </c>
      <c r="C77" t="s">
        <v>882</v>
      </c>
      <c r="D77" t="s">
        <v>883</v>
      </c>
    </row>
    <row r="78" spans="1:4" ht="11.25">
      <c r="A78" s="993">
        <v>77</v>
      </c>
      <c r="B78" t="s">
        <v>884</v>
      </c>
      <c r="C78" t="s">
        <v>884</v>
      </c>
      <c r="D78" t="s">
        <v>885</v>
      </c>
    </row>
    <row r="79" spans="1:4" ht="11.25">
      <c r="A79" s="993">
        <v>78</v>
      </c>
      <c r="B79" t="s">
        <v>886</v>
      </c>
      <c r="C79" t="s">
        <v>886</v>
      </c>
      <c r="D79" t="s">
        <v>887</v>
      </c>
    </row>
    <row r="80" spans="1:4" ht="11.25">
      <c r="A80" s="993">
        <v>79</v>
      </c>
      <c r="B80" t="s">
        <v>888</v>
      </c>
      <c r="C80" t="s">
        <v>888</v>
      </c>
      <c r="D80" t="s">
        <v>889</v>
      </c>
    </row>
    <row r="81" spans="1:4" ht="11.25">
      <c r="A81" s="993">
        <v>80</v>
      </c>
      <c r="B81" t="s">
        <v>890</v>
      </c>
      <c r="C81" t="s">
        <v>890</v>
      </c>
      <c r="D81" t="s">
        <v>891</v>
      </c>
    </row>
    <row r="82" spans="1:4" ht="11.25">
      <c r="A82" s="993">
        <v>81</v>
      </c>
      <c r="B82" t="s">
        <v>892</v>
      </c>
      <c r="C82" t="s">
        <v>892</v>
      </c>
      <c r="D82" t="s">
        <v>893</v>
      </c>
    </row>
    <row r="83" spans="1:4" ht="11.25">
      <c r="A83" s="993">
        <v>82</v>
      </c>
      <c r="B83" t="s">
        <v>894</v>
      </c>
      <c r="C83" t="s">
        <v>894</v>
      </c>
      <c r="D83" t="s">
        <v>895</v>
      </c>
    </row>
    <row r="84" spans="1:4" ht="11.25">
      <c r="A84" s="993">
        <v>83</v>
      </c>
      <c r="B84" t="s">
        <v>896</v>
      </c>
      <c r="C84" t="s">
        <v>896</v>
      </c>
      <c r="D84" t="s">
        <v>897</v>
      </c>
    </row>
    <row r="85" spans="1:4" ht="11.25">
      <c r="A85" s="993">
        <v>84</v>
      </c>
      <c r="B85" t="s">
        <v>898</v>
      </c>
      <c r="C85" t="s">
        <v>898</v>
      </c>
      <c r="D85" t="s">
        <v>899</v>
      </c>
    </row>
    <row r="86" spans="1:4" ht="11.25">
      <c r="A86" s="993">
        <v>85</v>
      </c>
      <c r="B86" t="s">
        <v>900</v>
      </c>
      <c r="C86" t="s">
        <v>900</v>
      </c>
      <c r="D86" t="s">
        <v>901</v>
      </c>
    </row>
    <row r="87" spans="1:4" ht="11.25">
      <c r="A87" s="993">
        <v>86</v>
      </c>
      <c r="B87" t="s">
        <v>902</v>
      </c>
      <c r="C87" t="s">
        <v>904</v>
      </c>
      <c r="D87" t="s">
        <v>905</v>
      </c>
    </row>
    <row r="88" spans="1:4" ht="11.25">
      <c r="A88" s="993">
        <v>87</v>
      </c>
      <c r="B88" t="s">
        <v>902</v>
      </c>
      <c r="C88" t="s">
        <v>906</v>
      </c>
      <c r="D88" t="s">
        <v>907</v>
      </c>
    </row>
    <row r="89" spans="1:4" ht="11.25">
      <c r="A89" s="993">
        <v>88</v>
      </c>
      <c r="B89" t="s">
        <v>902</v>
      </c>
      <c r="C89" t="s">
        <v>908</v>
      </c>
      <c r="D89" t="s">
        <v>909</v>
      </c>
    </row>
    <row r="90" spans="1:4" ht="11.25">
      <c r="A90" s="993">
        <v>89</v>
      </c>
      <c r="B90" t="s">
        <v>902</v>
      </c>
      <c r="C90" t="s">
        <v>910</v>
      </c>
      <c r="D90" t="s">
        <v>911</v>
      </c>
    </row>
    <row r="91" spans="1:4" ht="11.25">
      <c r="A91" s="993">
        <v>90</v>
      </c>
      <c r="B91" t="s">
        <v>902</v>
      </c>
      <c r="C91" t="s">
        <v>912</v>
      </c>
      <c r="D91" t="s">
        <v>913</v>
      </c>
    </row>
    <row r="92" spans="1:4" ht="11.25">
      <c r="A92" s="993">
        <v>91</v>
      </c>
      <c r="B92" t="s">
        <v>902</v>
      </c>
      <c r="C92" t="s">
        <v>902</v>
      </c>
      <c r="D92" t="s">
        <v>903</v>
      </c>
    </row>
    <row r="93" spans="1:4" ht="11.25">
      <c r="A93" s="993">
        <v>92</v>
      </c>
      <c r="B93" t="s">
        <v>914</v>
      </c>
      <c r="C93" t="s">
        <v>914</v>
      </c>
      <c r="D93" t="s">
        <v>915</v>
      </c>
    </row>
    <row r="94" spans="1:4" ht="11.25">
      <c r="A94" s="993">
        <v>93</v>
      </c>
      <c r="B94" t="s">
        <v>916</v>
      </c>
      <c r="C94" t="s">
        <v>916</v>
      </c>
      <c r="D94" t="s">
        <v>917</v>
      </c>
    </row>
    <row r="95" spans="1:4" ht="11.25">
      <c r="A95" s="993">
        <v>94</v>
      </c>
      <c r="B95" t="s">
        <v>918</v>
      </c>
      <c r="C95" t="s">
        <v>918</v>
      </c>
      <c r="D95" t="s">
        <v>919</v>
      </c>
    </row>
    <row r="96" spans="1:4" ht="11.25">
      <c r="A96" s="993">
        <v>95</v>
      </c>
      <c r="B96" t="s">
        <v>920</v>
      </c>
      <c r="C96" t="s">
        <v>920</v>
      </c>
      <c r="D96" t="s">
        <v>921</v>
      </c>
    </row>
  </sheetData>
  <sheetProtection/>
  <pageMargins left="0.7" right="0.7" top="0.75" bottom="0.75" header="0.3" footer="0.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5bbc965-80fe-401b-bd81-aa509d688d5d}">
  <sheetPr codeName="modInfo">
    <tabColor indexed="47"/>
  </sheetPr>
  <dimension ref="A1:D36"/>
  <sheetViews>
    <sheetView showGridLines="0" workbookViewId="0" topLeftCell="A1">
      <selection pane="topLeft" activeCell="A1" sqref="A1"/>
    </sheetView>
  </sheetViews>
  <sheetFormatPr defaultColWidth="9.14285714285714" defaultRowHeight="11.25"/>
  <cols>
    <col min="1" max="1" width="3.71428571428571" style="40" customWidth="1"/>
    <col min="2" max="2" width="90.7142857142857" style="40" customWidth="1"/>
    <col min="3" max="16384" width="9.14285714285714" style="40"/>
  </cols>
  <sheetData>
    <row r="1" spans="2:2" ht="11.25">
      <c r="B1" s="47" t="s">
        <v>56</v>
      </c>
    </row>
    <row r="2" spans="2:2" ht="90">
      <c r="B2" s="49" t="s">
        <v>457</v>
      </c>
    </row>
    <row r="3" spans="2:2" ht="67.5">
      <c r="B3" s="49" t="s">
        <v>374</v>
      </c>
    </row>
    <row r="4" spans="2:2" ht="33.75">
      <c r="B4" s="49" t="s">
        <v>547</v>
      </c>
    </row>
    <row r="5" spans="2:2" ht="11.25">
      <c r="B5" s="49" t="s">
        <v>217</v>
      </c>
    </row>
    <row r="6" spans="2:2" ht="22.5">
      <c r="B6" s="49" t="s">
        <v>251</v>
      </c>
    </row>
    <row r="7" spans="2:2" ht="22.5">
      <c r="B7" s="49" t="s">
        <v>252</v>
      </c>
    </row>
    <row r="8" spans="2:2" ht="22.5">
      <c r="B8" s="49" t="s">
        <v>253</v>
      </c>
    </row>
    <row r="9" spans="2:2" ht="22.5">
      <c r="B9" s="49" t="s">
        <v>458</v>
      </c>
    </row>
    <row r="10" spans="2:2" ht="56.25">
      <c r="B10" s="49" t="s">
        <v>642</v>
      </c>
    </row>
    <row r="11" spans="2:2" ht="12.75">
      <c r="B11" s="180" t="s">
        <v>372</v>
      </c>
    </row>
    <row r="12" spans="2:2" ht="11.25">
      <c r="B12" s="47" t="s">
        <v>176</v>
      </c>
    </row>
    <row r="13" spans="2:2" ht="22.5">
      <c r="B13" s="49" t="s">
        <v>192</v>
      </c>
    </row>
    <row r="14" spans="2:2" ht="67.5">
      <c r="B14" s="49" t="s">
        <v>236</v>
      </c>
    </row>
    <row r="15" spans="2:2" ht="22.5">
      <c r="B15" s="49" t="s">
        <v>225</v>
      </c>
    </row>
    <row r="16" spans="2:4" ht="11.25">
      <c r="B16" s="47" t="s">
        <v>201</v>
      </c>
      <c r="D16" s="62"/>
    </row>
    <row r="17" spans="2:2" ht="33.75">
      <c r="B17" s="49" t="s">
        <v>249</v>
      </c>
    </row>
    <row r="18" spans="2:2" ht="33.75">
      <c r="B18" s="49" t="s">
        <v>250</v>
      </c>
    </row>
    <row r="19" spans="2:2" ht="11.25">
      <c r="B19" s="49" t="s">
        <v>237</v>
      </c>
    </row>
    <row r="20" spans="2:2" ht="33.75">
      <c r="B20" s="49" t="s">
        <v>277</v>
      </c>
    </row>
    <row r="21" spans="2:2" ht="11.25">
      <c r="B21" s="47" t="s">
        <v>214</v>
      </c>
    </row>
    <row r="22" spans="2:2" ht="11.25">
      <c r="B22" s="49" t="s">
        <v>216</v>
      </c>
    </row>
    <row r="24" spans="2:2" ht="22.5">
      <c r="B24" s="182" t="s">
        <v>355</v>
      </c>
    </row>
    <row r="26" spans="2:2" ht="11.25">
      <c r="B26" s="47" t="s">
        <v>316</v>
      </c>
    </row>
    <row r="27" spans="2:2" ht="22.5">
      <c r="B27" s="181" t="s">
        <v>435</v>
      </c>
    </row>
    <row r="28" spans="2:2" ht="56.25">
      <c r="B28" s="181" t="s">
        <v>434</v>
      </c>
    </row>
    <row r="29" spans="2:2" ht="11.25">
      <c r="B29" s="232" t="s">
        <v>373</v>
      </c>
    </row>
    <row r="30" spans="2:2" ht="22.5">
      <c r="B30" s="181" t="s">
        <v>546</v>
      </c>
    </row>
    <row r="32" spans="1:2" ht="11.25">
      <c r="A32" s="214"/>
      <c r="B32" s="215" t="s">
        <v>408</v>
      </c>
    </row>
    <row r="33" spans="1:2" ht="14.25">
      <c r="A33" s="216">
        <v>1</v>
      </c>
      <c r="B33" s="217" t="s">
        <v>409</v>
      </c>
    </row>
    <row r="34" spans="1:2" ht="14.25">
      <c r="A34" s="216">
        <v>2</v>
      </c>
      <c r="B34" s="217" t="s">
        <v>410</v>
      </c>
    </row>
    <row r="35" spans="2:2" ht="11.25">
      <c r="B35" s="215" t="s">
        <v>411</v>
      </c>
    </row>
    <row r="36" spans="2:2" ht="11.25">
      <c r="B36" s="217" t="s">
        <v>412</v>
      </c>
    </row>
  </sheetData>
  <sheetProtection/>
  <pageMargins left="0.75" right="0.75" top="1" bottom="1" header="0.5" footer="0.5"/>
  <pageSetup orientation="portrait" paperSize="9" r:id="rId1"/>
  <headerFooter alignWithMargins="0"/>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be8dcf2-ce7b-457c-8d53-1424cee31f56}">
  <sheetPr codeName="modList05">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b2b0fdf-6da7-49f8-b816-d0319e4c1c6a}">
  <sheetPr codeName="modList06">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a5bcc6c-53e5-4b42-882a-7fd33bf0f9b1}">
  <sheetPr codeName="modList07">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135"/>
  </cols>
  <sheetData>
    <row r="1" spans="1:1" ht="11.25">
      <c r="A1" s="152"/>
    </row>
  </sheetData>
  <sheetProtection/>
  <pageMargins left="0.7" right="0.7" top="0.75" bottom="0.75" header="0.3" footer="0.3"/>
  <pageSetup orientation="portrait" paperSize="9" r:id="rId1"/>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714bfdc-398b-4e75-b98d-8deff333e4fc}">
  <sheetPr codeName="modList11">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formatColumns="0" formatRows="0"/>
  <pageMargins left="0.7" right="0.7" top="0.75" bottom="0.75" header="0.3" footer="0.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6eb920f-5303-48cf-993c-edf7d3fd032d}">
  <sheetPr codeName="modList12">
    <tabColor indexed="47"/>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ab8e938-9441-4b72-a986-21ed759f0ace}">
  <sheetPr codeName="List05_2">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173" hidden="1" customWidth="1"/>
    <col min="2" max="4" width="3.71428571428571" style="161" hidden="1" customWidth="1"/>
    <col min="5" max="5" width="3.71428571428571" style="56" customWidth="1"/>
    <col min="6" max="6" width="9.71428571428571" style="35" customWidth="1"/>
    <col min="7" max="7" width="37.7142857142857" style="35" customWidth="1"/>
    <col min="8" max="8" width="66.8571428571429" style="35" customWidth="1"/>
    <col min="9" max="9" width="115.714285714286" style="35" customWidth="1"/>
    <col min="10" max="11" width="10.5714285714286" style="161"/>
    <col min="12" max="12" width="11.1428571428571" style="161" customWidth="1"/>
    <col min="13" max="20" width="10.5714285714286" style="161"/>
    <col min="21" max="16384" width="10.5714285714286" style="35"/>
  </cols>
  <sheetData>
    <row r="1" spans="1:1" ht="3" customHeight="1">
      <c r="A1" s="173" t="s">
        <v>47</v>
      </c>
    </row>
    <row r="2" spans="6:9" ht="22.5">
      <c r="F2" s="1151" t="s">
        <v>447</v>
      </c>
      <c r="G2" s="1152"/>
      <c r="H2" s="1153"/>
      <c r="I2" s="334"/>
    </row>
    <row r="3" ht="3" customHeight="1"/>
    <row r="4" spans="1:20" s="150" customFormat="1" ht="11.25">
      <c r="A4" s="172"/>
      <c r="B4" s="172"/>
      <c r="C4" s="172"/>
      <c r="D4" s="172"/>
      <c r="F4" s="1118" t="s">
        <v>422</v>
      </c>
      <c r="G4" s="1118"/>
      <c r="H4" s="1118"/>
      <c r="I4" s="1154" t="s">
        <v>423</v>
      </c>
      <c r="J4" s="172"/>
      <c r="K4" s="172"/>
      <c r="L4" s="172"/>
      <c r="M4" s="172"/>
      <c r="N4" s="172"/>
      <c r="O4" s="172"/>
      <c r="P4" s="172"/>
      <c r="Q4" s="172"/>
      <c r="R4" s="172"/>
      <c r="S4" s="172"/>
      <c r="T4" s="172"/>
    </row>
    <row r="5" spans="1:20" s="150" customFormat="1" ht="11.25" customHeight="1">
      <c r="A5" s="172"/>
      <c r="B5" s="172"/>
      <c r="C5" s="172"/>
      <c r="D5" s="172"/>
      <c r="F5" s="240" t="s">
        <v>87</v>
      </c>
      <c r="G5" s="255" t="s">
        <v>425</v>
      </c>
      <c r="H5" s="239" t="s">
        <v>416</v>
      </c>
      <c r="I5" s="1154"/>
      <c r="J5" s="172"/>
      <c r="K5" s="172"/>
      <c r="L5" s="172"/>
      <c r="M5" s="172"/>
      <c r="N5" s="172"/>
      <c r="O5" s="172"/>
      <c r="P5" s="172"/>
      <c r="Q5" s="172"/>
      <c r="R5" s="172"/>
      <c r="S5" s="172"/>
      <c r="T5" s="172"/>
    </row>
    <row r="6" spans="1:20" s="150" customFormat="1" ht="12" customHeight="1">
      <c r="A6" s="172"/>
      <c r="B6" s="172"/>
      <c r="C6" s="172"/>
      <c r="D6" s="172"/>
      <c r="F6" s="241" t="s">
        <v>88</v>
      </c>
      <c r="G6" s="243">
        <v>2</v>
      </c>
      <c r="H6" s="244">
        <v>3</v>
      </c>
      <c r="I6" s="242">
        <v>4</v>
      </c>
      <c r="J6" s="172">
        <v>4</v>
      </c>
      <c r="K6" s="172"/>
      <c r="L6" s="172"/>
      <c r="M6" s="172"/>
      <c r="N6" s="172"/>
      <c r="O6" s="172"/>
      <c r="P6" s="172"/>
      <c r="Q6" s="172"/>
      <c r="R6" s="172"/>
      <c r="S6" s="172"/>
      <c r="T6" s="172"/>
    </row>
    <row r="7" spans="1:20" s="150" customFormat="1" ht="18.75">
      <c r="A7" s="172"/>
      <c r="B7" s="172"/>
      <c r="C7" s="172"/>
      <c r="D7" s="172"/>
      <c r="F7" s="254">
        <v>1</v>
      </c>
      <c r="G7" s="317" t="s">
        <v>448</v>
      </c>
      <c r="H7" s="238" t="str">
        <f>IF(dateCh="","",dateCh)</f>
        <v>02.05.2023</v>
      </c>
      <c r="I7" s="155" t="s">
        <v>449</v>
      </c>
      <c r="J7" s="253"/>
      <c r="K7" s="172"/>
      <c r="L7" s="172"/>
      <c r="M7" s="172"/>
      <c r="N7" s="172"/>
      <c r="O7" s="172"/>
      <c r="P7" s="172"/>
      <c r="Q7" s="172"/>
      <c r="R7" s="172"/>
      <c r="S7" s="172"/>
      <c r="T7" s="172"/>
    </row>
    <row r="8" spans="1:20" s="150" customFormat="1" ht="45">
      <c r="A8" s="1155">
        <v>1</v>
      </c>
      <c r="B8" s="172"/>
      <c r="C8" s="172"/>
      <c r="D8" s="172"/>
      <c r="F8" s="254" t="str">
        <f>"2."&amp;mergeValue(A8)</f>
        <v>2.1</v>
      </c>
      <c r="G8" s="317" t="s">
        <v>450</v>
      </c>
      <c r="H8" s="238"/>
      <c r="I8" s="155" t="s">
        <v>538</v>
      </c>
      <c r="J8" s="253"/>
      <c r="K8" s="172"/>
      <c r="L8" s="172"/>
      <c r="M8" s="172"/>
      <c r="N8" s="172"/>
      <c r="O8" s="172"/>
      <c r="P8" s="172"/>
      <c r="Q8" s="172"/>
      <c r="R8" s="172"/>
      <c r="S8" s="172"/>
      <c r="T8" s="172"/>
    </row>
    <row r="9" spans="1:20" s="150" customFormat="1" ht="22.5">
      <c r="A9" s="1155"/>
      <c r="B9" s="172"/>
      <c r="C9" s="172"/>
      <c r="D9" s="172"/>
      <c r="F9" s="254" t="str">
        <f>"3."&amp;mergeValue(A9)</f>
        <v>3.1</v>
      </c>
      <c r="G9" s="317" t="s">
        <v>451</v>
      </c>
      <c r="H9" s="238"/>
      <c r="I9" s="155" t="s">
        <v>537</v>
      </c>
      <c r="J9" s="253"/>
      <c r="K9" s="172"/>
      <c r="L9" s="172"/>
      <c r="M9" s="172"/>
      <c r="N9" s="172"/>
      <c r="O9" s="172"/>
      <c r="P9" s="172"/>
      <c r="Q9" s="172"/>
      <c r="R9" s="172"/>
      <c r="S9" s="172"/>
      <c r="T9" s="172"/>
    </row>
    <row r="10" spans="1:20" s="150" customFormat="1" ht="22.5">
      <c r="A10" s="1155"/>
      <c r="B10" s="172"/>
      <c r="C10" s="172"/>
      <c r="D10" s="172"/>
      <c r="F10" s="254" t="str">
        <f>"4."&amp;mergeValue(A10)</f>
        <v>4.1</v>
      </c>
      <c r="G10" s="317" t="s">
        <v>452</v>
      </c>
      <c r="H10" s="239" t="s">
        <v>426</v>
      </c>
      <c r="I10" s="155"/>
      <c r="J10" s="253"/>
      <c r="K10" s="172"/>
      <c r="L10" s="172"/>
      <c r="M10" s="172"/>
      <c r="N10" s="172"/>
      <c r="O10" s="172"/>
      <c r="P10" s="172"/>
      <c r="Q10" s="172"/>
      <c r="R10" s="172"/>
      <c r="S10" s="172"/>
      <c r="T10" s="172"/>
    </row>
    <row r="11" spans="1:20" s="150" customFormat="1" ht="18.75">
      <c r="A11" s="1155"/>
      <c r="B11" s="1155">
        <v>1</v>
      </c>
      <c r="C11" s="262"/>
      <c r="D11" s="262"/>
      <c r="F11" s="254" t="str">
        <f>"4."&amp;mergeValue(A11)&amp;"."&amp;mergeValue(B11)</f>
        <v>4.1.1</v>
      </c>
      <c r="G11" s="245" t="s">
        <v>540</v>
      </c>
      <c r="H11" s="238" t="str">
        <f>IF(region_name="","",region_name)</f>
        <v>Свердловская область</v>
      </c>
      <c r="I11" s="155" t="s">
        <v>455</v>
      </c>
      <c r="J11" s="253"/>
      <c r="K11" s="172"/>
      <c r="L11" s="172"/>
      <c r="M11" s="172"/>
      <c r="N11" s="172"/>
      <c r="O11" s="172"/>
      <c r="P11" s="172"/>
      <c r="Q11" s="172"/>
      <c r="R11" s="172"/>
      <c r="S11" s="172"/>
      <c r="T11" s="172"/>
    </row>
    <row r="12" spans="1:20" s="150" customFormat="1" ht="22.5">
      <c r="A12" s="1155"/>
      <c r="B12" s="1155"/>
      <c r="C12" s="1155">
        <v>1</v>
      </c>
      <c r="D12" s="262"/>
      <c r="F12" s="254" t="str">
        <f>"4."&amp;mergeValue(A12)&amp;"."&amp;mergeValue(B12)&amp;"."&amp;mergeValue(C12)</f>
        <v>4.1.1.1</v>
      </c>
      <c r="G12" s="259" t="s">
        <v>453</v>
      </c>
      <c r="H12" s="238"/>
      <c r="I12" s="155" t="s">
        <v>456</v>
      </c>
      <c r="J12" s="253"/>
      <c r="K12" s="172"/>
      <c r="L12" s="172"/>
      <c r="M12" s="172"/>
      <c r="N12" s="172"/>
      <c r="O12" s="172"/>
      <c r="P12" s="172"/>
      <c r="Q12" s="172"/>
      <c r="R12" s="172"/>
      <c r="S12" s="172"/>
      <c r="T12" s="172"/>
    </row>
    <row r="13" spans="1:20" s="150" customFormat="1" ht="39" customHeight="1">
      <c r="A13" s="1155"/>
      <c r="B13" s="1155"/>
      <c r="C13" s="1155"/>
      <c r="D13" s="262">
        <v>1</v>
      </c>
      <c r="F13" s="254" t="str">
        <f>"4."&amp;mergeValue(A13)&amp;"."&amp;mergeValue(B13)&amp;"."&amp;mergeValue(C13)&amp;"."&amp;mergeValue(D13)</f>
        <v>4.1.1.1.1</v>
      </c>
      <c r="G13" s="320" t="s">
        <v>454</v>
      </c>
      <c r="H13" s="238"/>
      <c r="I13" s="1156" t="s">
        <v>539</v>
      </c>
      <c r="J13" s="253"/>
      <c r="K13" s="172"/>
      <c r="L13" s="172"/>
      <c r="M13" s="172"/>
      <c r="N13" s="172"/>
      <c r="O13" s="172"/>
      <c r="P13" s="172"/>
      <c r="Q13" s="172"/>
      <c r="R13" s="172"/>
      <c r="S13" s="172"/>
      <c r="T13" s="172"/>
    </row>
    <row r="14" spans="1:20" s="150" customFormat="1" ht="18.75">
      <c r="A14" s="1155"/>
      <c r="B14" s="1155"/>
      <c r="C14" s="1155"/>
      <c r="D14" s="262"/>
      <c r="F14" s="256"/>
      <c r="G14" s="112" t="s">
        <v>3</v>
      </c>
      <c r="H14" s="261"/>
      <c r="I14" s="1156"/>
      <c r="J14" s="253"/>
      <c r="K14" s="172"/>
      <c r="L14" s="172"/>
      <c r="M14" s="172"/>
      <c r="N14" s="172"/>
      <c r="O14" s="172"/>
      <c r="P14" s="172"/>
      <c r="Q14" s="172"/>
      <c r="R14" s="172"/>
      <c r="S14" s="172"/>
      <c r="T14" s="172"/>
    </row>
    <row r="15" spans="1:20" s="150" customFormat="1" ht="18.75">
      <c r="A15" s="1155"/>
      <c r="B15" s="1155"/>
      <c r="C15" s="262"/>
      <c r="D15" s="262"/>
      <c r="F15" s="321"/>
      <c r="G15" s="154" t="s">
        <v>378</v>
      </c>
      <c r="H15" s="322"/>
      <c r="I15" s="323"/>
      <c r="J15" s="253"/>
      <c r="K15" s="172"/>
      <c r="L15" s="172"/>
      <c r="M15" s="172"/>
      <c r="N15" s="172"/>
      <c r="O15" s="172"/>
      <c r="P15" s="172"/>
      <c r="Q15" s="172"/>
      <c r="R15" s="172"/>
      <c r="S15" s="172"/>
      <c r="T15" s="172"/>
    </row>
    <row r="16" spans="1:20" s="150" customFormat="1" ht="18.75">
      <c r="A16" s="1155"/>
      <c r="B16" s="172"/>
      <c r="C16" s="172"/>
      <c r="D16" s="172"/>
      <c r="F16" s="256"/>
      <c r="G16" s="117" t="s">
        <v>460</v>
      </c>
      <c r="H16" s="257"/>
      <c r="I16" s="258"/>
      <c r="J16" s="253"/>
      <c r="K16" s="172"/>
      <c r="L16" s="172"/>
      <c r="M16" s="172"/>
      <c r="N16" s="172"/>
      <c r="O16" s="172"/>
      <c r="P16" s="172"/>
      <c r="Q16" s="172"/>
      <c r="R16" s="172"/>
      <c r="S16" s="172"/>
      <c r="T16" s="172"/>
    </row>
    <row r="17" spans="1:20" s="150" customFormat="1" ht="18.75">
      <c r="A17" s="172"/>
      <c r="B17" s="172"/>
      <c r="C17" s="172"/>
      <c r="D17" s="172"/>
      <c r="F17" s="256"/>
      <c r="G17" s="126" t="s">
        <v>459</v>
      </c>
      <c r="H17" s="257"/>
      <c r="I17" s="258"/>
      <c r="J17" s="253"/>
      <c r="K17" s="172"/>
      <c r="L17" s="172"/>
      <c r="M17" s="172"/>
      <c r="N17" s="172"/>
      <c r="O17" s="172"/>
      <c r="P17" s="172"/>
      <c r="Q17" s="172"/>
      <c r="R17" s="172"/>
      <c r="S17" s="172"/>
      <c r="T17" s="172"/>
    </row>
    <row r="18" spans="1:20" s="247" customFormat="1" ht="3" customHeight="1">
      <c r="A18" s="248"/>
      <c r="B18" s="248"/>
      <c r="C18" s="248"/>
      <c r="D18" s="248"/>
      <c r="F18" s="263"/>
      <c r="G18" s="264"/>
      <c r="H18" s="265"/>
      <c r="I18" s="266"/>
      <c r="J18" s="248"/>
      <c r="K18" s="248"/>
      <c r="L18" s="248"/>
      <c r="M18" s="248"/>
      <c r="N18" s="248"/>
      <c r="O18" s="248"/>
      <c r="P18" s="248"/>
      <c r="Q18" s="248"/>
      <c r="R18" s="248"/>
      <c r="S18" s="248"/>
      <c r="T18" s="248"/>
    </row>
    <row r="19" spans="1:20" s="247" customFormat="1" ht="15" customHeight="1">
      <c r="A19" s="248"/>
      <c r="B19" s="248"/>
      <c r="C19" s="248"/>
      <c r="D19" s="248"/>
      <c r="F19" s="246"/>
      <c r="G19" s="1150" t="s">
        <v>541</v>
      </c>
      <c r="H19" s="1150"/>
      <c r="I19" s="184"/>
      <c r="J19" s="248"/>
      <c r="K19" s="248"/>
      <c r="L19" s="248"/>
      <c r="M19" s="248"/>
      <c r="N19" s="248"/>
      <c r="O19" s="248"/>
      <c r="P19" s="248"/>
      <c r="Q19" s="248"/>
      <c r="R19" s="248"/>
      <c r="S19" s="248"/>
      <c r="T19" s="248"/>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a56f9ba-2091-4b44-802e-1cea9db16735}">
  <sheetPr codeName="modfrmDateChoose">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0b49e53-44c9-41e2-92c6-1da1f5938be2}">
  <sheetPr codeName="modComm">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f81b33d-ea3b-4459-8977-400424779d41}">
  <sheetPr codeName="modThisWorkbook">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5f1c5e5-7f97-4f5c-9c58-ffc69fb1aedd}">
  <sheetPr codeName="modfrmReestrMR">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dde5a6b-ec7d-456f-9dc8-44a53149ae2c}">
  <sheetPr codeName="modfrmCheckUpdates">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64e2822-11a8-445c-84f9-f36af3369508}">
  <sheetPr codeName="List06_2">
    <tabColor rgb="FFEAEBEE"/>
    <pageSetUpPr fitToPage="1"/>
  </sheetPr>
  <dimension ref="A1:AC34"/>
  <sheetViews>
    <sheetView showGridLines="0" workbookViewId="0" topLeftCell="I4">
      <selection pane="topLeft" activeCell="A1" sqref="A1"/>
    </sheetView>
  </sheetViews>
  <sheetFormatPr defaultColWidth="10.5736607142857" defaultRowHeight="14.25"/>
  <cols>
    <col min="1" max="6" width="10.5714285714286" style="476" hidden="1" customWidth="1"/>
    <col min="7" max="8" width="9.14285714285714" style="482" hidden="1" customWidth="1"/>
    <col min="9" max="9" width="3.71428571428571" style="423" customWidth="1"/>
    <col min="10" max="11" width="3.71428571428571" style="422" customWidth="1"/>
    <col min="12" max="12" width="12.7142857142857" style="415" customWidth="1"/>
    <col min="13" max="13" width="44.7142857142857" style="415" customWidth="1"/>
    <col min="14" max="14" width="1.71428571428571" style="415" hidden="1" customWidth="1"/>
    <col min="15" max="15" width="29.7142857142857" style="415" hidden="1" customWidth="1"/>
    <col min="16" max="17" width="23.7142857142857" style="415" hidden="1" customWidth="1"/>
    <col min="18" max="18" width="11.7142857142857" style="415" customWidth="1"/>
    <col min="19" max="19" width="3.71428571428571" style="415" customWidth="1"/>
    <col min="20" max="20" width="11.7142857142857" style="415" customWidth="1"/>
    <col min="21" max="21" width="8.57142857142857" style="415" hidden="1" customWidth="1"/>
    <col min="22" max="22" width="4.71428571428571" style="415" customWidth="1"/>
    <col min="23" max="23" width="115.714285714286" style="415" customWidth="1"/>
    <col min="24" max="25" width="10.5714285714286" style="476"/>
    <col min="26" max="26" width="11.1428571428571" style="476" customWidth="1"/>
    <col min="27" max="29" width="10.5714285714286" style="476"/>
    <col min="30" max="249" width="10.5714285714286" style="415"/>
    <col min="250" max="257" width="0" style="415" hidden="1" customWidth="1"/>
    <col min="258" max="258" width="3.71428571428571" style="415" customWidth="1"/>
    <col min="259" max="259" width="3.85714285714286" style="415" customWidth="1"/>
    <col min="260" max="260" width="3.71428571428571" style="415" customWidth="1"/>
    <col min="261" max="261" width="12.7142857142857" style="415" customWidth="1"/>
    <col min="262" max="262" width="52.7142857142857" style="415" customWidth="1"/>
    <col min="263" max="266" width="0" style="415" hidden="1" customWidth="1"/>
    <col min="267" max="267" width="12.2857142857143" style="415" customWidth="1"/>
    <col min="268" max="268" width="6.42857142857143" style="415" customWidth="1"/>
    <col min="269" max="269" width="12.2857142857143" style="415" customWidth="1"/>
    <col min="270" max="270" width="0" style="415" hidden="1" customWidth="1"/>
    <col min="271" max="271" width="3.71428571428571" style="415" customWidth="1"/>
    <col min="272" max="272" width="11.1428571428571" style="415" customWidth="1"/>
    <col min="273" max="274" width="10.5714285714286" style="415"/>
    <col min="275" max="275" width="11.1428571428571" style="415" customWidth="1"/>
    <col min="276" max="505" width="10.5714285714286" style="415"/>
    <col min="506" max="513" width="0" style="415" hidden="1" customWidth="1"/>
    <col min="514" max="514" width="3.71428571428571" style="415" customWidth="1"/>
    <col min="515" max="515" width="3.85714285714286" style="415" customWidth="1"/>
    <col min="516" max="516" width="3.71428571428571" style="415" customWidth="1"/>
    <col min="517" max="517" width="12.7142857142857" style="415" customWidth="1"/>
    <col min="518" max="518" width="52.7142857142857" style="415" customWidth="1"/>
    <col min="519" max="522" width="0" style="415" hidden="1" customWidth="1"/>
    <col min="523" max="523" width="12.2857142857143" style="415" customWidth="1"/>
    <col min="524" max="524" width="6.42857142857143" style="415" customWidth="1"/>
    <col min="525" max="525" width="12.2857142857143" style="415" customWidth="1"/>
    <col min="526" max="526" width="0" style="415" hidden="1" customWidth="1"/>
    <col min="527" max="527" width="3.71428571428571" style="415" customWidth="1"/>
    <col min="528" max="528" width="11.1428571428571" style="415" customWidth="1"/>
    <col min="529" max="530" width="10.5714285714286" style="415"/>
    <col min="531" max="531" width="11.1428571428571" style="415" customWidth="1"/>
    <col min="532" max="761" width="10.5714285714286" style="415"/>
    <col min="762" max="769" width="0" style="415" hidden="1" customWidth="1"/>
    <col min="770" max="770" width="3.71428571428571" style="415" customWidth="1"/>
    <col min="771" max="771" width="3.85714285714286" style="415" customWidth="1"/>
    <col min="772" max="772" width="3.71428571428571" style="415" customWidth="1"/>
    <col min="773" max="773" width="12.7142857142857" style="415" customWidth="1"/>
    <col min="774" max="774" width="52.7142857142857" style="415" customWidth="1"/>
    <col min="775" max="778" width="0" style="415" hidden="1" customWidth="1"/>
    <col min="779" max="779" width="12.2857142857143" style="415" customWidth="1"/>
    <col min="780" max="780" width="6.42857142857143" style="415" customWidth="1"/>
    <col min="781" max="781" width="12.2857142857143" style="415" customWidth="1"/>
    <col min="782" max="782" width="0" style="415" hidden="1" customWidth="1"/>
    <col min="783" max="783" width="3.71428571428571" style="415" customWidth="1"/>
    <col min="784" max="784" width="11.1428571428571" style="415" customWidth="1"/>
    <col min="785" max="786" width="10.5714285714286" style="415"/>
    <col min="787" max="787" width="11.1428571428571" style="415" customWidth="1"/>
    <col min="788" max="1017" width="10.5714285714286" style="415"/>
    <col min="1018" max="1025" width="0" style="415" hidden="1" customWidth="1"/>
    <col min="1026" max="1026" width="3.71428571428571" style="415" customWidth="1"/>
    <col min="1027" max="1027" width="3.85714285714286" style="415" customWidth="1"/>
    <col min="1028" max="1028" width="3.71428571428571" style="415" customWidth="1"/>
    <col min="1029" max="1029" width="12.7142857142857" style="415" customWidth="1"/>
    <col min="1030" max="1030" width="52.7142857142857" style="415" customWidth="1"/>
    <col min="1031" max="1034" width="0" style="415" hidden="1" customWidth="1"/>
    <col min="1035" max="1035" width="12.2857142857143" style="415" customWidth="1"/>
    <col min="1036" max="1036" width="6.42857142857143" style="415" customWidth="1"/>
    <col min="1037" max="1037" width="12.2857142857143" style="415" customWidth="1"/>
    <col min="1038" max="1038" width="0" style="415" hidden="1" customWidth="1"/>
    <col min="1039" max="1039" width="3.71428571428571" style="415" customWidth="1"/>
    <col min="1040" max="1040" width="11.1428571428571" style="415" customWidth="1"/>
    <col min="1041" max="1042" width="10.5714285714286" style="415"/>
    <col min="1043" max="1043" width="11.1428571428571" style="415" customWidth="1"/>
    <col min="1044" max="1273" width="10.5714285714286" style="415"/>
    <col min="1274" max="1281" width="0" style="415" hidden="1" customWidth="1"/>
    <col min="1282" max="1282" width="3.71428571428571" style="415" customWidth="1"/>
    <col min="1283" max="1283" width="3.85714285714286" style="415" customWidth="1"/>
    <col min="1284" max="1284" width="3.71428571428571" style="415" customWidth="1"/>
    <col min="1285" max="1285" width="12.7142857142857" style="415" customWidth="1"/>
    <col min="1286" max="1286" width="52.7142857142857" style="415" customWidth="1"/>
    <col min="1287" max="1290" width="0" style="415" hidden="1" customWidth="1"/>
    <col min="1291" max="1291" width="12.2857142857143" style="415" customWidth="1"/>
    <col min="1292" max="1292" width="6.42857142857143" style="415" customWidth="1"/>
    <col min="1293" max="1293" width="12.2857142857143" style="415" customWidth="1"/>
    <col min="1294" max="1294" width="0" style="415" hidden="1" customWidth="1"/>
    <col min="1295" max="1295" width="3.71428571428571" style="415" customWidth="1"/>
    <col min="1296" max="1296" width="11.1428571428571" style="415" customWidth="1"/>
    <col min="1297" max="1298" width="10.5714285714286" style="415"/>
    <col min="1299" max="1299" width="11.1428571428571" style="415" customWidth="1"/>
    <col min="1300" max="1529" width="10.5714285714286" style="415"/>
    <col min="1530" max="1537" width="0" style="415" hidden="1" customWidth="1"/>
    <col min="1538" max="1538" width="3.71428571428571" style="415" customWidth="1"/>
    <col min="1539" max="1539" width="3.85714285714286" style="415" customWidth="1"/>
    <col min="1540" max="1540" width="3.71428571428571" style="415" customWidth="1"/>
    <col min="1541" max="1541" width="12.7142857142857" style="415" customWidth="1"/>
    <col min="1542" max="1542" width="52.7142857142857" style="415" customWidth="1"/>
    <col min="1543" max="1546" width="0" style="415" hidden="1" customWidth="1"/>
    <col min="1547" max="1547" width="12.2857142857143" style="415" customWidth="1"/>
    <col min="1548" max="1548" width="6.42857142857143" style="415" customWidth="1"/>
    <col min="1549" max="1549" width="12.2857142857143" style="415" customWidth="1"/>
    <col min="1550" max="1550" width="0" style="415" hidden="1" customWidth="1"/>
    <col min="1551" max="1551" width="3.71428571428571" style="415" customWidth="1"/>
    <col min="1552" max="1552" width="11.1428571428571" style="415" customWidth="1"/>
    <col min="1553" max="1554" width="10.5714285714286" style="415"/>
    <col min="1555" max="1555" width="11.1428571428571" style="415" customWidth="1"/>
    <col min="1556" max="1785" width="10.5714285714286" style="415"/>
    <col min="1786" max="1793" width="0" style="415" hidden="1" customWidth="1"/>
    <col min="1794" max="1794" width="3.71428571428571" style="415" customWidth="1"/>
    <col min="1795" max="1795" width="3.85714285714286" style="415" customWidth="1"/>
    <col min="1796" max="1796" width="3.71428571428571" style="415" customWidth="1"/>
    <col min="1797" max="1797" width="12.7142857142857" style="415" customWidth="1"/>
    <col min="1798" max="1798" width="52.7142857142857" style="415" customWidth="1"/>
    <col min="1799" max="1802" width="0" style="415" hidden="1" customWidth="1"/>
    <col min="1803" max="1803" width="12.2857142857143" style="415" customWidth="1"/>
    <col min="1804" max="1804" width="6.42857142857143" style="415" customWidth="1"/>
    <col min="1805" max="1805" width="12.2857142857143" style="415" customWidth="1"/>
    <col min="1806" max="1806" width="0" style="415" hidden="1" customWidth="1"/>
    <col min="1807" max="1807" width="3.71428571428571" style="415" customWidth="1"/>
    <col min="1808" max="1808" width="11.1428571428571" style="415" customWidth="1"/>
    <col min="1809" max="1810" width="10.5714285714286" style="415"/>
    <col min="1811" max="1811" width="11.1428571428571" style="415" customWidth="1"/>
    <col min="1812" max="2041" width="10.5714285714286" style="415"/>
    <col min="2042" max="2049" width="0" style="415" hidden="1" customWidth="1"/>
    <col min="2050" max="2050" width="3.71428571428571" style="415" customWidth="1"/>
    <col min="2051" max="2051" width="3.85714285714286" style="415" customWidth="1"/>
    <col min="2052" max="2052" width="3.71428571428571" style="415" customWidth="1"/>
    <col min="2053" max="2053" width="12.7142857142857" style="415" customWidth="1"/>
    <col min="2054" max="2054" width="52.7142857142857" style="415" customWidth="1"/>
    <col min="2055" max="2058" width="0" style="415" hidden="1" customWidth="1"/>
    <col min="2059" max="2059" width="12.2857142857143" style="415" customWidth="1"/>
    <col min="2060" max="2060" width="6.42857142857143" style="415" customWidth="1"/>
    <col min="2061" max="2061" width="12.2857142857143" style="415" customWidth="1"/>
    <col min="2062" max="2062" width="0" style="415" hidden="1" customWidth="1"/>
    <col min="2063" max="2063" width="3.71428571428571" style="415" customWidth="1"/>
    <col min="2064" max="2064" width="11.1428571428571" style="415" customWidth="1"/>
    <col min="2065" max="2066" width="10.5714285714286" style="415"/>
    <col min="2067" max="2067" width="11.1428571428571" style="415" customWidth="1"/>
    <col min="2068" max="2297" width="10.5714285714286" style="415"/>
    <col min="2298" max="2305" width="0" style="415" hidden="1" customWidth="1"/>
    <col min="2306" max="2306" width="3.71428571428571" style="415" customWidth="1"/>
    <col min="2307" max="2307" width="3.85714285714286" style="415" customWidth="1"/>
    <col min="2308" max="2308" width="3.71428571428571" style="415" customWidth="1"/>
    <col min="2309" max="2309" width="12.7142857142857" style="415" customWidth="1"/>
    <col min="2310" max="2310" width="52.7142857142857" style="415" customWidth="1"/>
    <col min="2311" max="2314" width="0" style="415" hidden="1" customWidth="1"/>
    <col min="2315" max="2315" width="12.2857142857143" style="415" customWidth="1"/>
    <col min="2316" max="2316" width="6.42857142857143" style="415" customWidth="1"/>
    <col min="2317" max="2317" width="12.2857142857143" style="415" customWidth="1"/>
    <col min="2318" max="2318" width="0" style="415" hidden="1" customWidth="1"/>
    <col min="2319" max="2319" width="3.71428571428571" style="415" customWidth="1"/>
    <col min="2320" max="2320" width="11.1428571428571" style="415" customWidth="1"/>
    <col min="2321" max="2322" width="10.5714285714286" style="415"/>
    <col min="2323" max="2323" width="11.1428571428571" style="415" customWidth="1"/>
    <col min="2324" max="2553" width="10.5714285714286" style="415"/>
    <col min="2554" max="2561" width="0" style="415" hidden="1" customWidth="1"/>
    <col min="2562" max="2562" width="3.71428571428571" style="415" customWidth="1"/>
    <col min="2563" max="2563" width="3.85714285714286" style="415" customWidth="1"/>
    <col min="2564" max="2564" width="3.71428571428571" style="415" customWidth="1"/>
    <col min="2565" max="2565" width="12.7142857142857" style="415" customWidth="1"/>
    <col min="2566" max="2566" width="52.7142857142857" style="415" customWidth="1"/>
    <col min="2567" max="2570" width="0" style="415" hidden="1" customWidth="1"/>
    <col min="2571" max="2571" width="12.2857142857143" style="415" customWidth="1"/>
    <col min="2572" max="2572" width="6.42857142857143" style="415" customWidth="1"/>
    <col min="2573" max="2573" width="12.2857142857143" style="415" customWidth="1"/>
    <col min="2574" max="2574" width="0" style="415" hidden="1" customWidth="1"/>
    <col min="2575" max="2575" width="3.71428571428571" style="415" customWidth="1"/>
    <col min="2576" max="2576" width="11.1428571428571" style="415" customWidth="1"/>
    <col min="2577" max="2578" width="10.5714285714286" style="415"/>
    <col min="2579" max="2579" width="11.1428571428571" style="415" customWidth="1"/>
    <col min="2580" max="2809" width="10.5714285714286" style="415"/>
    <col min="2810" max="2817" width="0" style="415" hidden="1" customWidth="1"/>
    <col min="2818" max="2818" width="3.71428571428571" style="415" customWidth="1"/>
    <col min="2819" max="2819" width="3.85714285714286" style="415" customWidth="1"/>
    <col min="2820" max="2820" width="3.71428571428571" style="415" customWidth="1"/>
    <col min="2821" max="2821" width="12.7142857142857" style="415" customWidth="1"/>
    <col min="2822" max="2822" width="52.7142857142857" style="415" customWidth="1"/>
    <col min="2823" max="2826" width="0" style="415" hidden="1" customWidth="1"/>
    <col min="2827" max="2827" width="12.2857142857143" style="415" customWidth="1"/>
    <col min="2828" max="2828" width="6.42857142857143" style="415" customWidth="1"/>
    <col min="2829" max="2829" width="12.2857142857143" style="415" customWidth="1"/>
    <col min="2830" max="2830" width="0" style="415" hidden="1" customWidth="1"/>
    <col min="2831" max="2831" width="3.71428571428571" style="415" customWidth="1"/>
    <col min="2832" max="2832" width="11.1428571428571" style="415" customWidth="1"/>
    <col min="2833" max="2834" width="10.5714285714286" style="415"/>
    <col min="2835" max="2835" width="11.1428571428571" style="415" customWidth="1"/>
    <col min="2836" max="3065" width="10.5714285714286" style="415"/>
    <col min="3066" max="3073" width="0" style="415" hidden="1" customWidth="1"/>
    <col min="3074" max="3074" width="3.71428571428571" style="415" customWidth="1"/>
    <col min="3075" max="3075" width="3.85714285714286" style="415" customWidth="1"/>
    <col min="3076" max="3076" width="3.71428571428571" style="415" customWidth="1"/>
    <col min="3077" max="3077" width="12.7142857142857" style="415" customWidth="1"/>
    <col min="3078" max="3078" width="52.7142857142857" style="415" customWidth="1"/>
    <col min="3079" max="3082" width="0" style="415" hidden="1" customWidth="1"/>
    <col min="3083" max="3083" width="12.2857142857143" style="415" customWidth="1"/>
    <col min="3084" max="3084" width="6.42857142857143" style="415" customWidth="1"/>
    <col min="3085" max="3085" width="12.2857142857143" style="415" customWidth="1"/>
    <col min="3086" max="3086" width="0" style="415" hidden="1" customWidth="1"/>
    <col min="3087" max="3087" width="3.71428571428571" style="415" customWidth="1"/>
    <col min="3088" max="3088" width="11.1428571428571" style="415" customWidth="1"/>
    <col min="3089" max="3090" width="10.5714285714286" style="415"/>
    <col min="3091" max="3091" width="11.1428571428571" style="415" customWidth="1"/>
    <col min="3092" max="3321" width="10.5714285714286" style="415"/>
    <col min="3322" max="3329" width="0" style="415" hidden="1" customWidth="1"/>
    <col min="3330" max="3330" width="3.71428571428571" style="415" customWidth="1"/>
    <col min="3331" max="3331" width="3.85714285714286" style="415" customWidth="1"/>
    <col min="3332" max="3332" width="3.71428571428571" style="415" customWidth="1"/>
    <col min="3333" max="3333" width="12.7142857142857" style="415" customWidth="1"/>
    <col min="3334" max="3334" width="52.7142857142857" style="415" customWidth="1"/>
    <col min="3335" max="3338" width="0" style="415" hidden="1" customWidth="1"/>
    <col min="3339" max="3339" width="12.2857142857143" style="415" customWidth="1"/>
    <col min="3340" max="3340" width="6.42857142857143" style="415" customWidth="1"/>
    <col min="3341" max="3341" width="12.2857142857143" style="415" customWidth="1"/>
    <col min="3342" max="3342" width="0" style="415" hidden="1" customWidth="1"/>
    <col min="3343" max="3343" width="3.71428571428571" style="415" customWidth="1"/>
    <col min="3344" max="3344" width="11.1428571428571" style="415" customWidth="1"/>
    <col min="3345" max="3346" width="10.5714285714286" style="415"/>
    <col min="3347" max="3347" width="11.1428571428571" style="415" customWidth="1"/>
    <col min="3348" max="3577" width="10.5714285714286" style="415"/>
    <col min="3578" max="3585" width="0" style="415" hidden="1" customWidth="1"/>
    <col min="3586" max="3586" width="3.71428571428571" style="415" customWidth="1"/>
    <col min="3587" max="3587" width="3.85714285714286" style="415" customWidth="1"/>
    <col min="3588" max="3588" width="3.71428571428571" style="415" customWidth="1"/>
    <col min="3589" max="3589" width="12.7142857142857" style="415" customWidth="1"/>
    <col min="3590" max="3590" width="52.7142857142857" style="415" customWidth="1"/>
    <col min="3591" max="3594" width="0" style="415" hidden="1" customWidth="1"/>
    <col min="3595" max="3595" width="12.2857142857143" style="415" customWidth="1"/>
    <col min="3596" max="3596" width="6.42857142857143" style="415" customWidth="1"/>
    <col min="3597" max="3597" width="12.2857142857143" style="415" customWidth="1"/>
    <col min="3598" max="3598" width="0" style="415" hidden="1" customWidth="1"/>
    <col min="3599" max="3599" width="3.71428571428571" style="415" customWidth="1"/>
    <col min="3600" max="3600" width="11.1428571428571" style="415" customWidth="1"/>
    <col min="3601" max="3602" width="10.5714285714286" style="415"/>
    <col min="3603" max="3603" width="11.1428571428571" style="415" customWidth="1"/>
    <col min="3604" max="3833" width="10.5714285714286" style="415"/>
    <col min="3834" max="3841" width="0" style="415" hidden="1" customWidth="1"/>
    <col min="3842" max="3842" width="3.71428571428571" style="415" customWidth="1"/>
    <col min="3843" max="3843" width="3.85714285714286" style="415" customWidth="1"/>
    <col min="3844" max="3844" width="3.71428571428571" style="415" customWidth="1"/>
    <col min="3845" max="3845" width="12.7142857142857" style="415" customWidth="1"/>
    <col min="3846" max="3846" width="52.7142857142857" style="415" customWidth="1"/>
    <col min="3847" max="3850" width="0" style="415" hidden="1" customWidth="1"/>
    <col min="3851" max="3851" width="12.2857142857143" style="415" customWidth="1"/>
    <col min="3852" max="3852" width="6.42857142857143" style="415" customWidth="1"/>
    <col min="3853" max="3853" width="12.2857142857143" style="415" customWidth="1"/>
    <col min="3854" max="3854" width="0" style="415" hidden="1" customWidth="1"/>
    <col min="3855" max="3855" width="3.71428571428571" style="415" customWidth="1"/>
    <col min="3856" max="3856" width="11.1428571428571" style="415" customWidth="1"/>
    <col min="3857" max="3858" width="10.5714285714286" style="415"/>
    <col min="3859" max="3859" width="11.1428571428571" style="415" customWidth="1"/>
    <col min="3860" max="4089" width="10.5714285714286" style="415"/>
    <col min="4090" max="4097" width="0" style="415" hidden="1" customWidth="1"/>
    <col min="4098" max="4098" width="3.71428571428571" style="415" customWidth="1"/>
    <col min="4099" max="4099" width="3.85714285714286" style="415" customWidth="1"/>
    <col min="4100" max="4100" width="3.71428571428571" style="415" customWidth="1"/>
    <col min="4101" max="4101" width="12.7142857142857" style="415" customWidth="1"/>
    <col min="4102" max="4102" width="52.7142857142857" style="415" customWidth="1"/>
    <col min="4103" max="4106" width="0" style="415" hidden="1" customWidth="1"/>
    <col min="4107" max="4107" width="12.2857142857143" style="415" customWidth="1"/>
    <col min="4108" max="4108" width="6.42857142857143" style="415" customWidth="1"/>
    <col min="4109" max="4109" width="12.2857142857143" style="415" customWidth="1"/>
    <col min="4110" max="4110" width="0" style="415" hidden="1" customWidth="1"/>
    <col min="4111" max="4111" width="3.71428571428571" style="415" customWidth="1"/>
    <col min="4112" max="4112" width="11.1428571428571" style="415" customWidth="1"/>
    <col min="4113" max="4114" width="10.5714285714286" style="415"/>
    <col min="4115" max="4115" width="11.1428571428571" style="415" customWidth="1"/>
    <col min="4116" max="4345" width="10.5714285714286" style="415"/>
    <col min="4346" max="4353" width="0" style="415" hidden="1" customWidth="1"/>
    <col min="4354" max="4354" width="3.71428571428571" style="415" customWidth="1"/>
    <col min="4355" max="4355" width="3.85714285714286" style="415" customWidth="1"/>
    <col min="4356" max="4356" width="3.71428571428571" style="415" customWidth="1"/>
    <col min="4357" max="4357" width="12.7142857142857" style="415" customWidth="1"/>
    <col min="4358" max="4358" width="52.7142857142857" style="415" customWidth="1"/>
    <col min="4359" max="4362" width="0" style="415" hidden="1" customWidth="1"/>
    <col min="4363" max="4363" width="12.2857142857143" style="415" customWidth="1"/>
    <col min="4364" max="4364" width="6.42857142857143" style="415" customWidth="1"/>
    <col min="4365" max="4365" width="12.2857142857143" style="415" customWidth="1"/>
    <col min="4366" max="4366" width="0" style="415" hidden="1" customWidth="1"/>
    <col min="4367" max="4367" width="3.71428571428571" style="415" customWidth="1"/>
    <col min="4368" max="4368" width="11.1428571428571" style="415" customWidth="1"/>
    <col min="4369" max="4370" width="10.5714285714286" style="415"/>
    <col min="4371" max="4371" width="11.1428571428571" style="415" customWidth="1"/>
    <col min="4372" max="4601" width="10.5714285714286" style="415"/>
    <col min="4602" max="4609" width="0" style="415" hidden="1" customWidth="1"/>
    <col min="4610" max="4610" width="3.71428571428571" style="415" customWidth="1"/>
    <col min="4611" max="4611" width="3.85714285714286" style="415" customWidth="1"/>
    <col min="4612" max="4612" width="3.71428571428571" style="415" customWidth="1"/>
    <col min="4613" max="4613" width="12.7142857142857" style="415" customWidth="1"/>
    <col min="4614" max="4614" width="52.7142857142857" style="415" customWidth="1"/>
    <col min="4615" max="4618" width="0" style="415" hidden="1" customWidth="1"/>
    <col min="4619" max="4619" width="12.2857142857143" style="415" customWidth="1"/>
    <col min="4620" max="4620" width="6.42857142857143" style="415" customWidth="1"/>
    <col min="4621" max="4621" width="12.2857142857143" style="415" customWidth="1"/>
    <col min="4622" max="4622" width="0" style="415" hidden="1" customWidth="1"/>
    <col min="4623" max="4623" width="3.71428571428571" style="415" customWidth="1"/>
    <col min="4624" max="4624" width="11.1428571428571" style="415" customWidth="1"/>
    <col min="4625" max="4626" width="10.5714285714286" style="415"/>
    <col min="4627" max="4627" width="11.1428571428571" style="415" customWidth="1"/>
    <col min="4628" max="4857" width="10.5714285714286" style="415"/>
    <col min="4858" max="4865" width="0" style="415" hidden="1" customWidth="1"/>
    <col min="4866" max="4866" width="3.71428571428571" style="415" customWidth="1"/>
    <col min="4867" max="4867" width="3.85714285714286" style="415" customWidth="1"/>
    <col min="4868" max="4868" width="3.71428571428571" style="415" customWidth="1"/>
    <col min="4869" max="4869" width="12.7142857142857" style="415" customWidth="1"/>
    <col min="4870" max="4870" width="52.7142857142857" style="415" customWidth="1"/>
    <col min="4871" max="4874" width="0" style="415" hidden="1" customWidth="1"/>
    <col min="4875" max="4875" width="12.2857142857143" style="415" customWidth="1"/>
    <col min="4876" max="4876" width="6.42857142857143" style="415" customWidth="1"/>
    <col min="4877" max="4877" width="12.2857142857143" style="415" customWidth="1"/>
    <col min="4878" max="4878" width="0" style="415" hidden="1" customWidth="1"/>
    <col min="4879" max="4879" width="3.71428571428571" style="415" customWidth="1"/>
    <col min="4880" max="4880" width="11.1428571428571" style="415" customWidth="1"/>
    <col min="4881" max="4882" width="10.5714285714286" style="415"/>
    <col min="4883" max="4883" width="11.1428571428571" style="415" customWidth="1"/>
    <col min="4884" max="5113" width="10.5714285714286" style="415"/>
    <col min="5114" max="5121" width="0" style="415" hidden="1" customWidth="1"/>
    <col min="5122" max="5122" width="3.71428571428571" style="415" customWidth="1"/>
    <col min="5123" max="5123" width="3.85714285714286" style="415" customWidth="1"/>
    <col min="5124" max="5124" width="3.71428571428571" style="415" customWidth="1"/>
    <col min="5125" max="5125" width="12.7142857142857" style="415" customWidth="1"/>
    <col min="5126" max="5126" width="52.7142857142857" style="415" customWidth="1"/>
    <col min="5127" max="5130" width="0" style="415" hidden="1" customWidth="1"/>
    <col min="5131" max="5131" width="12.2857142857143" style="415" customWidth="1"/>
    <col min="5132" max="5132" width="6.42857142857143" style="415" customWidth="1"/>
    <col min="5133" max="5133" width="12.2857142857143" style="415" customWidth="1"/>
    <col min="5134" max="5134" width="0" style="415" hidden="1" customWidth="1"/>
    <col min="5135" max="5135" width="3.71428571428571" style="415" customWidth="1"/>
    <col min="5136" max="5136" width="11.1428571428571" style="415" customWidth="1"/>
    <col min="5137" max="5138" width="10.5714285714286" style="415"/>
    <col min="5139" max="5139" width="11.1428571428571" style="415" customWidth="1"/>
    <col min="5140" max="5369" width="10.5714285714286" style="415"/>
    <col min="5370" max="5377" width="0" style="415" hidden="1" customWidth="1"/>
    <col min="5378" max="5378" width="3.71428571428571" style="415" customWidth="1"/>
    <col min="5379" max="5379" width="3.85714285714286" style="415" customWidth="1"/>
    <col min="5380" max="5380" width="3.71428571428571" style="415" customWidth="1"/>
    <col min="5381" max="5381" width="12.7142857142857" style="415" customWidth="1"/>
    <col min="5382" max="5382" width="52.7142857142857" style="415" customWidth="1"/>
    <col min="5383" max="5386" width="0" style="415" hidden="1" customWidth="1"/>
    <col min="5387" max="5387" width="12.2857142857143" style="415" customWidth="1"/>
    <col min="5388" max="5388" width="6.42857142857143" style="415" customWidth="1"/>
    <col min="5389" max="5389" width="12.2857142857143" style="415" customWidth="1"/>
    <col min="5390" max="5390" width="0" style="415" hidden="1" customWidth="1"/>
    <col min="5391" max="5391" width="3.71428571428571" style="415" customWidth="1"/>
    <col min="5392" max="5392" width="11.1428571428571" style="415" customWidth="1"/>
    <col min="5393" max="5394" width="10.5714285714286" style="415"/>
    <col min="5395" max="5395" width="11.1428571428571" style="415" customWidth="1"/>
    <col min="5396" max="5625" width="10.5714285714286" style="415"/>
    <col min="5626" max="5633" width="0" style="415" hidden="1" customWidth="1"/>
    <col min="5634" max="5634" width="3.71428571428571" style="415" customWidth="1"/>
    <col min="5635" max="5635" width="3.85714285714286" style="415" customWidth="1"/>
    <col min="5636" max="5636" width="3.71428571428571" style="415" customWidth="1"/>
    <col min="5637" max="5637" width="12.7142857142857" style="415" customWidth="1"/>
    <col min="5638" max="5638" width="52.7142857142857" style="415" customWidth="1"/>
    <col min="5639" max="5642" width="0" style="415" hidden="1" customWidth="1"/>
    <col min="5643" max="5643" width="12.2857142857143" style="415" customWidth="1"/>
    <col min="5644" max="5644" width="6.42857142857143" style="415" customWidth="1"/>
    <col min="5645" max="5645" width="12.2857142857143" style="415" customWidth="1"/>
    <col min="5646" max="5646" width="0" style="415" hidden="1" customWidth="1"/>
    <col min="5647" max="5647" width="3.71428571428571" style="415" customWidth="1"/>
    <col min="5648" max="5648" width="11.1428571428571" style="415" customWidth="1"/>
    <col min="5649" max="5650" width="10.5714285714286" style="415"/>
    <col min="5651" max="5651" width="11.1428571428571" style="415" customWidth="1"/>
    <col min="5652" max="5881" width="10.5714285714286" style="415"/>
    <col min="5882" max="5889" width="0" style="415" hidden="1" customWidth="1"/>
    <col min="5890" max="5890" width="3.71428571428571" style="415" customWidth="1"/>
    <col min="5891" max="5891" width="3.85714285714286" style="415" customWidth="1"/>
    <col min="5892" max="5892" width="3.71428571428571" style="415" customWidth="1"/>
    <col min="5893" max="5893" width="12.7142857142857" style="415" customWidth="1"/>
    <col min="5894" max="5894" width="52.7142857142857" style="415" customWidth="1"/>
    <col min="5895" max="5898" width="0" style="415" hidden="1" customWidth="1"/>
    <col min="5899" max="5899" width="12.2857142857143" style="415" customWidth="1"/>
    <col min="5900" max="5900" width="6.42857142857143" style="415" customWidth="1"/>
    <col min="5901" max="5901" width="12.2857142857143" style="415" customWidth="1"/>
    <col min="5902" max="5902" width="0" style="415" hidden="1" customWidth="1"/>
    <col min="5903" max="5903" width="3.71428571428571" style="415" customWidth="1"/>
    <col min="5904" max="5904" width="11.1428571428571" style="415" customWidth="1"/>
    <col min="5905" max="5906" width="10.5714285714286" style="415"/>
    <col min="5907" max="5907" width="11.1428571428571" style="415" customWidth="1"/>
    <col min="5908" max="6137" width="10.5714285714286" style="415"/>
    <col min="6138" max="6145" width="0" style="415" hidden="1" customWidth="1"/>
    <col min="6146" max="6146" width="3.71428571428571" style="415" customWidth="1"/>
    <col min="6147" max="6147" width="3.85714285714286" style="415" customWidth="1"/>
    <col min="6148" max="6148" width="3.71428571428571" style="415" customWidth="1"/>
    <col min="6149" max="6149" width="12.7142857142857" style="415" customWidth="1"/>
    <col min="6150" max="6150" width="52.7142857142857" style="415" customWidth="1"/>
    <col min="6151" max="6154" width="0" style="415" hidden="1" customWidth="1"/>
    <col min="6155" max="6155" width="12.2857142857143" style="415" customWidth="1"/>
    <col min="6156" max="6156" width="6.42857142857143" style="415" customWidth="1"/>
    <col min="6157" max="6157" width="12.2857142857143" style="415" customWidth="1"/>
    <col min="6158" max="6158" width="0" style="415" hidden="1" customWidth="1"/>
    <col min="6159" max="6159" width="3.71428571428571" style="415" customWidth="1"/>
    <col min="6160" max="6160" width="11.1428571428571" style="415" customWidth="1"/>
    <col min="6161" max="6162" width="10.5714285714286" style="415"/>
    <col min="6163" max="6163" width="11.1428571428571" style="415" customWidth="1"/>
    <col min="6164" max="6393" width="10.5714285714286" style="415"/>
    <col min="6394" max="6401" width="0" style="415" hidden="1" customWidth="1"/>
    <col min="6402" max="6402" width="3.71428571428571" style="415" customWidth="1"/>
    <col min="6403" max="6403" width="3.85714285714286" style="415" customWidth="1"/>
    <col min="6404" max="6404" width="3.71428571428571" style="415" customWidth="1"/>
    <col min="6405" max="6405" width="12.7142857142857" style="415" customWidth="1"/>
    <col min="6406" max="6406" width="52.7142857142857" style="415" customWidth="1"/>
    <col min="6407" max="6410" width="0" style="415" hidden="1" customWidth="1"/>
    <col min="6411" max="6411" width="12.2857142857143" style="415" customWidth="1"/>
    <col min="6412" max="6412" width="6.42857142857143" style="415" customWidth="1"/>
    <col min="6413" max="6413" width="12.2857142857143" style="415" customWidth="1"/>
    <col min="6414" max="6414" width="0" style="415" hidden="1" customWidth="1"/>
    <col min="6415" max="6415" width="3.71428571428571" style="415" customWidth="1"/>
    <col min="6416" max="6416" width="11.1428571428571" style="415" customWidth="1"/>
    <col min="6417" max="6418" width="10.5714285714286" style="415"/>
    <col min="6419" max="6419" width="11.1428571428571" style="415" customWidth="1"/>
    <col min="6420" max="6649" width="10.5714285714286" style="415"/>
    <col min="6650" max="6657" width="0" style="415" hidden="1" customWidth="1"/>
    <col min="6658" max="6658" width="3.71428571428571" style="415" customWidth="1"/>
    <col min="6659" max="6659" width="3.85714285714286" style="415" customWidth="1"/>
    <col min="6660" max="6660" width="3.71428571428571" style="415" customWidth="1"/>
    <col min="6661" max="6661" width="12.7142857142857" style="415" customWidth="1"/>
    <col min="6662" max="6662" width="52.7142857142857" style="415" customWidth="1"/>
    <col min="6663" max="6666" width="0" style="415" hidden="1" customWidth="1"/>
    <col min="6667" max="6667" width="12.2857142857143" style="415" customWidth="1"/>
    <col min="6668" max="6668" width="6.42857142857143" style="415" customWidth="1"/>
    <col min="6669" max="6669" width="12.2857142857143" style="415" customWidth="1"/>
    <col min="6670" max="6670" width="0" style="415" hidden="1" customWidth="1"/>
    <col min="6671" max="6671" width="3.71428571428571" style="415" customWidth="1"/>
    <col min="6672" max="6672" width="11.1428571428571" style="415" customWidth="1"/>
    <col min="6673" max="6674" width="10.5714285714286" style="415"/>
    <col min="6675" max="6675" width="11.1428571428571" style="415" customWidth="1"/>
    <col min="6676" max="6905" width="10.5714285714286" style="415"/>
    <col min="6906" max="6913" width="0" style="415" hidden="1" customWidth="1"/>
    <col min="6914" max="6914" width="3.71428571428571" style="415" customWidth="1"/>
    <col min="6915" max="6915" width="3.85714285714286" style="415" customWidth="1"/>
    <col min="6916" max="6916" width="3.71428571428571" style="415" customWidth="1"/>
    <col min="6917" max="6917" width="12.7142857142857" style="415" customWidth="1"/>
    <col min="6918" max="6918" width="52.7142857142857" style="415" customWidth="1"/>
    <col min="6919" max="6922" width="0" style="415" hidden="1" customWidth="1"/>
    <col min="6923" max="6923" width="12.2857142857143" style="415" customWidth="1"/>
    <col min="6924" max="6924" width="6.42857142857143" style="415" customWidth="1"/>
    <col min="6925" max="6925" width="12.2857142857143" style="415" customWidth="1"/>
    <col min="6926" max="6926" width="0" style="415" hidden="1" customWidth="1"/>
    <col min="6927" max="6927" width="3.71428571428571" style="415" customWidth="1"/>
    <col min="6928" max="6928" width="11.1428571428571" style="415" customWidth="1"/>
    <col min="6929" max="6930" width="10.5714285714286" style="415"/>
    <col min="6931" max="6931" width="11.1428571428571" style="415" customWidth="1"/>
    <col min="6932" max="7161" width="10.5714285714286" style="415"/>
    <col min="7162" max="7169" width="0" style="415" hidden="1" customWidth="1"/>
    <col min="7170" max="7170" width="3.71428571428571" style="415" customWidth="1"/>
    <col min="7171" max="7171" width="3.85714285714286" style="415" customWidth="1"/>
    <col min="7172" max="7172" width="3.71428571428571" style="415" customWidth="1"/>
    <col min="7173" max="7173" width="12.7142857142857" style="415" customWidth="1"/>
    <col min="7174" max="7174" width="52.7142857142857" style="415" customWidth="1"/>
    <col min="7175" max="7178" width="0" style="415" hidden="1" customWidth="1"/>
    <col min="7179" max="7179" width="12.2857142857143" style="415" customWidth="1"/>
    <col min="7180" max="7180" width="6.42857142857143" style="415" customWidth="1"/>
    <col min="7181" max="7181" width="12.2857142857143" style="415" customWidth="1"/>
    <col min="7182" max="7182" width="0" style="415" hidden="1" customWidth="1"/>
    <col min="7183" max="7183" width="3.71428571428571" style="415" customWidth="1"/>
    <col min="7184" max="7184" width="11.1428571428571" style="415" customWidth="1"/>
    <col min="7185" max="7186" width="10.5714285714286" style="415"/>
    <col min="7187" max="7187" width="11.1428571428571" style="415" customWidth="1"/>
    <col min="7188" max="7417" width="10.5714285714286" style="415"/>
    <col min="7418" max="7425" width="0" style="415" hidden="1" customWidth="1"/>
    <col min="7426" max="7426" width="3.71428571428571" style="415" customWidth="1"/>
    <col min="7427" max="7427" width="3.85714285714286" style="415" customWidth="1"/>
    <col min="7428" max="7428" width="3.71428571428571" style="415" customWidth="1"/>
    <col min="7429" max="7429" width="12.7142857142857" style="415" customWidth="1"/>
    <col min="7430" max="7430" width="52.7142857142857" style="415" customWidth="1"/>
    <col min="7431" max="7434" width="0" style="415" hidden="1" customWidth="1"/>
    <col min="7435" max="7435" width="12.2857142857143" style="415" customWidth="1"/>
    <col min="7436" max="7436" width="6.42857142857143" style="415" customWidth="1"/>
    <col min="7437" max="7437" width="12.2857142857143" style="415" customWidth="1"/>
    <col min="7438" max="7438" width="0" style="415" hidden="1" customWidth="1"/>
    <col min="7439" max="7439" width="3.71428571428571" style="415" customWidth="1"/>
    <col min="7440" max="7440" width="11.1428571428571" style="415" customWidth="1"/>
    <col min="7441" max="7442" width="10.5714285714286" style="415"/>
    <col min="7443" max="7443" width="11.1428571428571" style="415" customWidth="1"/>
    <col min="7444" max="7673" width="10.5714285714286" style="415"/>
    <col min="7674" max="7681" width="0" style="415" hidden="1" customWidth="1"/>
    <col min="7682" max="7682" width="3.71428571428571" style="415" customWidth="1"/>
    <col min="7683" max="7683" width="3.85714285714286" style="415" customWidth="1"/>
    <col min="7684" max="7684" width="3.71428571428571" style="415" customWidth="1"/>
    <col min="7685" max="7685" width="12.7142857142857" style="415" customWidth="1"/>
    <col min="7686" max="7686" width="52.7142857142857" style="415" customWidth="1"/>
    <col min="7687" max="7690" width="0" style="415" hidden="1" customWidth="1"/>
    <col min="7691" max="7691" width="12.2857142857143" style="415" customWidth="1"/>
    <col min="7692" max="7692" width="6.42857142857143" style="415" customWidth="1"/>
    <col min="7693" max="7693" width="12.2857142857143" style="415" customWidth="1"/>
    <col min="7694" max="7694" width="0" style="415" hidden="1" customWidth="1"/>
    <col min="7695" max="7695" width="3.71428571428571" style="415" customWidth="1"/>
    <col min="7696" max="7696" width="11.1428571428571" style="415" customWidth="1"/>
    <col min="7697" max="7698" width="10.5714285714286" style="415"/>
    <col min="7699" max="7699" width="11.1428571428571" style="415" customWidth="1"/>
    <col min="7700" max="7929" width="10.5714285714286" style="415"/>
    <col min="7930" max="7937" width="0" style="415" hidden="1" customWidth="1"/>
    <col min="7938" max="7938" width="3.71428571428571" style="415" customWidth="1"/>
    <col min="7939" max="7939" width="3.85714285714286" style="415" customWidth="1"/>
    <col min="7940" max="7940" width="3.71428571428571" style="415" customWidth="1"/>
    <col min="7941" max="7941" width="12.7142857142857" style="415" customWidth="1"/>
    <col min="7942" max="7942" width="52.7142857142857" style="415" customWidth="1"/>
    <col min="7943" max="7946" width="0" style="415" hidden="1" customWidth="1"/>
    <col min="7947" max="7947" width="12.2857142857143" style="415" customWidth="1"/>
    <col min="7948" max="7948" width="6.42857142857143" style="415" customWidth="1"/>
    <col min="7949" max="7949" width="12.2857142857143" style="415" customWidth="1"/>
    <col min="7950" max="7950" width="0" style="415" hidden="1" customWidth="1"/>
    <col min="7951" max="7951" width="3.71428571428571" style="415" customWidth="1"/>
    <col min="7952" max="7952" width="11.1428571428571" style="415" customWidth="1"/>
    <col min="7953" max="7954" width="10.5714285714286" style="415"/>
    <col min="7955" max="7955" width="11.1428571428571" style="415" customWidth="1"/>
    <col min="7956" max="8185" width="10.5714285714286" style="415"/>
    <col min="8186" max="8193" width="0" style="415" hidden="1" customWidth="1"/>
    <col min="8194" max="8194" width="3.71428571428571" style="415" customWidth="1"/>
    <col min="8195" max="8195" width="3.85714285714286" style="415" customWidth="1"/>
    <col min="8196" max="8196" width="3.71428571428571" style="415" customWidth="1"/>
    <col min="8197" max="8197" width="12.7142857142857" style="415" customWidth="1"/>
    <col min="8198" max="8198" width="52.7142857142857" style="415" customWidth="1"/>
    <col min="8199" max="8202" width="0" style="415" hidden="1" customWidth="1"/>
    <col min="8203" max="8203" width="12.2857142857143" style="415" customWidth="1"/>
    <col min="8204" max="8204" width="6.42857142857143" style="415" customWidth="1"/>
    <col min="8205" max="8205" width="12.2857142857143" style="415" customWidth="1"/>
    <col min="8206" max="8206" width="0" style="415" hidden="1" customWidth="1"/>
    <col min="8207" max="8207" width="3.71428571428571" style="415" customWidth="1"/>
    <col min="8208" max="8208" width="11.1428571428571" style="415" customWidth="1"/>
    <col min="8209" max="8210" width="10.5714285714286" style="415"/>
    <col min="8211" max="8211" width="11.1428571428571" style="415" customWidth="1"/>
    <col min="8212" max="8441" width="10.5714285714286" style="415"/>
    <col min="8442" max="8449" width="0" style="415" hidden="1" customWidth="1"/>
    <col min="8450" max="8450" width="3.71428571428571" style="415" customWidth="1"/>
    <col min="8451" max="8451" width="3.85714285714286" style="415" customWidth="1"/>
    <col min="8452" max="8452" width="3.71428571428571" style="415" customWidth="1"/>
    <col min="8453" max="8453" width="12.7142857142857" style="415" customWidth="1"/>
    <col min="8454" max="8454" width="52.7142857142857" style="415" customWidth="1"/>
    <col min="8455" max="8458" width="0" style="415" hidden="1" customWidth="1"/>
    <col min="8459" max="8459" width="12.2857142857143" style="415" customWidth="1"/>
    <col min="8460" max="8460" width="6.42857142857143" style="415" customWidth="1"/>
    <col min="8461" max="8461" width="12.2857142857143" style="415" customWidth="1"/>
    <col min="8462" max="8462" width="0" style="415" hidden="1" customWidth="1"/>
    <col min="8463" max="8463" width="3.71428571428571" style="415" customWidth="1"/>
    <col min="8464" max="8464" width="11.1428571428571" style="415" customWidth="1"/>
    <col min="8465" max="8466" width="10.5714285714286" style="415"/>
    <col min="8467" max="8467" width="11.1428571428571" style="415" customWidth="1"/>
    <col min="8468" max="8697" width="10.5714285714286" style="415"/>
    <col min="8698" max="8705" width="0" style="415" hidden="1" customWidth="1"/>
    <col min="8706" max="8706" width="3.71428571428571" style="415" customWidth="1"/>
    <col min="8707" max="8707" width="3.85714285714286" style="415" customWidth="1"/>
    <col min="8708" max="8708" width="3.71428571428571" style="415" customWidth="1"/>
    <col min="8709" max="8709" width="12.7142857142857" style="415" customWidth="1"/>
    <col min="8710" max="8710" width="52.7142857142857" style="415" customWidth="1"/>
    <col min="8711" max="8714" width="0" style="415" hidden="1" customWidth="1"/>
    <col min="8715" max="8715" width="12.2857142857143" style="415" customWidth="1"/>
    <col min="8716" max="8716" width="6.42857142857143" style="415" customWidth="1"/>
    <col min="8717" max="8717" width="12.2857142857143" style="415" customWidth="1"/>
    <col min="8718" max="8718" width="0" style="415" hidden="1" customWidth="1"/>
    <col min="8719" max="8719" width="3.71428571428571" style="415" customWidth="1"/>
    <col min="8720" max="8720" width="11.1428571428571" style="415" customWidth="1"/>
    <col min="8721" max="8722" width="10.5714285714286" style="415"/>
    <col min="8723" max="8723" width="11.1428571428571" style="415" customWidth="1"/>
    <col min="8724" max="8953" width="10.5714285714286" style="415"/>
    <col min="8954" max="8961" width="0" style="415" hidden="1" customWidth="1"/>
    <col min="8962" max="8962" width="3.71428571428571" style="415" customWidth="1"/>
    <col min="8963" max="8963" width="3.85714285714286" style="415" customWidth="1"/>
    <col min="8964" max="8964" width="3.71428571428571" style="415" customWidth="1"/>
    <col min="8965" max="8965" width="12.7142857142857" style="415" customWidth="1"/>
    <col min="8966" max="8966" width="52.7142857142857" style="415" customWidth="1"/>
    <col min="8967" max="8970" width="0" style="415" hidden="1" customWidth="1"/>
    <col min="8971" max="8971" width="12.2857142857143" style="415" customWidth="1"/>
    <col min="8972" max="8972" width="6.42857142857143" style="415" customWidth="1"/>
    <col min="8973" max="8973" width="12.2857142857143" style="415" customWidth="1"/>
    <col min="8974" max="8974" width="0" style="415" hidden="1" customWidth="1"/>
    <col min="8975" max="8975" width="3.71428571428571" style="415" customWidth="1"/>
    <col min="8976" max="8976" width="11.1428571428571" style="415" customWidth="1"/>
    <col min="8977" max="8978" width="10.5714285714286" style="415"/>
    <col min="8979" max="8979" width="11.1428571428571" style="415" customWidth="1"/>
    <col min="8980" max="9209" width="10.5714285714286" style="415"/>
    <col min="9210" max="9217" width="0" style="415" hidden="1" customWidth="1"/>
    <col min="9218" max="9218" width="3.71428571428571" style="415" customWidth="1"/>
    <col min="9219" max="9219" width="3.85714285714286" style="415" customWidth="1"/>
    <col min="9220" max="9220" width="3.71428571428571" style="415" customWidth="1"/>
    <col min="9221" max="9221" width="12.7142857142857" style="415" customWidth="1"/>
    <col min="9222" max="9222" width="52.7142857142857" style="415" customWidth="1"/>
    <col min="9223" max="9226" width="0" style="415" hidden="1" customWidth="1"/>
    <col min="9227" max="9227" width="12.2857142857143" style="415" customWidth="1"/>
    <col min="9228" max="9228" width="6.42857142857143" style="415" customWidth="1"/>
    <col min="9229" max="9229" width="12.2857142857143" style="415" customWidth="1"/>
    <col min="9230" max="9230" width="0" style="415" hidden="1" customWidth="1"/>
    <col min="9231" max="9231" width="3.71428571428571" style="415" customWidth="1"/>
    <col min="9232" max="9232" width="11.1428571428571" style="415" customWidth="1"/>
    <col min="9233" max="9234" width="10.5714285714286" style="415"/>
    <col min="9235" max="9235" width="11.1428571428571" style="415" customWidth="1"/>
    <col min="9236" max="9465" width="10.5714285714286" style="415"/>
    <col min="9466" max="9473" width="0" style="415" hidden="1" customWidth="1"/>
    <col min="9474" max="9474" width="3.71428571428571" style="415" customWidth="1"/>
    <col min="9475" max="9475" width="3.85714285714286" style="415" customWidth="1"/>
    <col min="9476" max="9476" width="3.71428571428571" style="415" customWidth="1"/>
    <col min="9477" max="9477" width="12.7142857142857" style="415" customWidth="1"/>
    <col min="9478" max="9478" width="52.7142857142857" style="415" customWidth="1"/>
    <col min="9479" max="9482" width="0" style="415" hidden="1" customWidth="1"/>
    <col min="9483" max="9483" width="12.2857142857143" style="415" customWidth="1"/>
    <col min="9484" max="9484" width="6.42857142857143" style="415" customWidth="1"/>
    <col min="9485" max="9485" width="12.2857142857143" style="415" customWidth="1"/>
    <col min="9486" max="9486" width="0" style="415" hidden="1" customWidth="1"/>
    <col min="9487" max="9487" width="3.71428571428571" style="415" customWidth="1"/>
    <col min="9488" max="9488" width="11.1428571428571" style="415" customWidth="1"/>
    <col min="9489" max="9490" width="10.5714285714286" style="415"/>
    <col min="9491" max="9491" width="11.1428571428571" style="415" customWidth="1"/>
    <col min="9492" max="9721" width="10.5714285714286" style="415"/>
    <col min="9722" max="9729" width="0" style="415" hidden="1" customWidth="1"/>
    <col min="9730" max="9730" width="3.71428571428571" style="415" customWidth="1"/>
    <col min="9731" max="9731" width="3.85714285714286" style="415" customWidth="1"/>
    <col min="9732" max="9732" width="3.71428571428571" style="415" customWidth="1"/>
    <col min="9733" max="9733" width="12.7142857142857" style="415" customWidth="1"/>
    <col min="9734" max="9734" width="52.7142857142857" style="415" customWidth="1"/>
    <col min="9735" max="9738" width="0" style="415" hidden="1" customWidth="1"/>
    <col min="9739" max="9739" width="12.2857142857143" style="415" customWidth="1"/>
    <col min="9740" max="9740" width="6.42857142857143" style="415" customWidth="1"/>
    <col min="9741" max="9741" width="12.2857142857143" style="415" customWidth="1"/>
    <col min="9742" max="9742" width="0" style="415" hidden="1" customWidth="1"/>
    <col min="9743" max="9743" width="3.71428571428571" style="415" customWidth="1"/>
    <col min="9744" max="9744" width="11.1428571428571" style="415" customWidth="1"/>
    <col min="9745" max="9746" width="10.5714285714286" style="415"/>
    <col min="9747" max="9747" width="11.1428571428571" style="415" customWidth="1"/>
    <col min="9748" max="9977" width="10.5714285714286" style="415"/>
    <col min="9978" max="9985" width="0" style="415" hidden="1" customWidth="1"/>
    <col min="9986" max="9986" width="3.71428571428571" style="415" customWidth="1"/>
    <col min="9987" max="9987" width="3.85714285714286" style="415" customWidth="1"/>
    <col min="9988" max="9988" width="3.71428571428571" style="415" customWidth="1"/>
    <col min="9989" max="9989" width="12.7142857142857" style="415" customWidth="1"/>
    <col min="9990" max="9990" width="52.7142857142857" style="415" customWidth="1"/>
    <col min="9991" max="9994" width="0" style="415" hidden="1" customWidth="1"/>
    <col min="9995" max="9995" width="12.2857142857143" style="415" customWidth="1"/>
    <col min="9996" max="9996" width="6.42857142857143" style="415" customWidth="1"/>
    <col min="9997" max="9997" width="12.2857142857143" style="415" customWidth="1"/>
    <col min="9998" max="9998" width="0" style="415" hidden="1" customWidth="1"/>
    <col min="9999" max="9999" width="3.71428571428571" style="415" customWidth="1"/>
    <col min="10000" max="10000" width="11.1428571428571" style="415" customWidth="1"/>
    <col min="10001" max="10002" width="10.5714285714286" style="415"/>
    <col min="10003" max="10003" width="11.1428571428571" style="415" customWidth="1"/>
    <col min="10004" max="10233" width="10.5714285714286" style="415"/>
    <col min="10234" max="10241" width="0" style="415" hidden="1" customWidth="1"/>
    <col min="10242" max="10242" width="3.71428571428571" style="415" customWidth="1"/>
    <col min="10243" max="10243" width="3.85714285714286" style="415" customWidth="1"/>
    <col min="10244" max="10244" width="3.71428571428571" style="415" customWidth="1"/>
    <col min="10245" max="10245" width="12.7142857142857" style="415" customWidth="1"/>
    <col min="10246" max="10246" width="52.7142857142857" style="415" customWidth="1"/>
    <col min="10247" max="10250" width="0" style="415" hidden="1" customWidth="1"/>
    <col min="10251" max="10251" width="12.2857142857143" style="415" customWidth="1"/>
    <col min="10252" max="10252" width="6.42857142857143" style="415" customWidth="1"/>
    <col min="10253" max="10253" width="12.2857142857143" style="415" customWidth="1"/>
    <col min="10254" max="10254" width="0" style="415" hidden="1" customWidth="1"/>
    <col min="10255" max="10255" width="3.71428571428571" style="415" customWidth="1"/>
    <col min="10256" max="10256" width="11.1428571428571" style="415" customWidth="1"/>
    <col min="10257" max="10258" width="10.5714285714286" style="415"/>
    <col min="10259" max="10259" width="11.1428571428571" style="415" customWidth="1"/>
    <col min="10260" max="10489" width="10.5714285714286" style="415"/>
    <col min="10490" max="10497" width="0" style="415" hidden="1" customWidth="1"/>
    <col min="10498" max="10498" width="3.71428571428571" style="415" customWidth="1"/>
    <col min="10499" max="10499" width="3.85714285714286" style="415" customWidth="1"/>
    <col min="10500" max="10500" width="3.71428571428571" style="415" customWidth="1"/>
    <col min="10501" max="10501" width="12.7142857142857" style="415" customWidth="1"/>
    <col min="10502" max="10502" width="52.7142857142857" style="415" customWidth="1"/>
    <col min="10503" max="10506" width="0" style="415" hidden="1" customWidth="1"/>
    <col min="10507" max="10507" width="12.2857142857143" style="415" customWidth="1"/>
    <col min="10508" max="10508" width="6.42857142857143" style="415" customWidth="1"/>
    <col min="10509" max="10509" width="12.2857142857143" style="415" customWidth="1"/>
    <col min="10510" max="10510" width="0" style="415" hidden="1" customWidth="1"/>
    <col min="10511" max="10511" width="3.71428571428571" style="415" customWidth="1"/>
    <col min="10512" max="10512" width="11.1428571428571" style="415" customWidth="1"/>
    <col min="10513" max="10514" width="10.5714285714286" style="415"/>
    <col min="10515" max="10515" width="11.1428571428571" style="415" customWidth="1"/>
    <col min="10516" max="10745" width="10.5714285714286" style="415"/>
    <col min="10746" max="10753" width="0" style="415" hidden="1" customWidth="1"/>
    <col min="10754" max="10754" width="3.71428571428571" style="415" customWidth="1"/>
    <col min="10755" max="10755" width="3.85714285714286" style="415" customWidth="1"/>
    <col min="10756" max="10756" width="3.71428571428571" style="415" customWidth="1"/>
    <col min="10757" max="10757" width="12.7142857142857" style="415" customWidth="1"/>
    <col min="10758" max="10758" width="52.7142857142857" style="415" customWidth="1"/>
    <col min="10759" max="10762" width="0" style="415" hidden="1" customWidth="1"/>
    <col min="10763" max="10763" width="12.2857142857143" style="415" customWidth="1"/>
    <col min="10764" max="10764" width="6.42857142857143" style="415" customWidth="1"/>
    <col min="10765" max="10765" width="12.2857142857143" style="415" customWidth="1"/>
    <col min="10766" max="10766" width="0" style="415" hidden="1" customWidth="1"/>
    <col min="10767" max="10767" width="3.71428571428571" style="415" customWidth="1"/>
    <col min="10768" max="10768" width="11.1428571428571" style="415" customWidth="1"/>
    <col min="10769" max="10770" width="10.5714285714286" style="415"/>
    <col min="10771" max="10771" width="11.1428571428571" style="415" customWidth="1"/>
    <col min="10772" max="11001" width="10.5714285714286" style="415"/>
    <col min="11002" max="11009" width="0" style="415" hidden="1" customWidth="1"/>
    <col min="11010" max="11010" width="3.71428571428571" style="415" customWidth="1"/>
    <col min="11011" max="11011" width="3.85714285714286" style="415" customWidth="1"/>
    <col min="11012" max="11012" width="3.71428571428571" style="415" customWidth="1"/>
    <col min="11013" max="11013" width="12.7142857142857" style="415" customWidth="1"/>
    <col min="11014" max="11014" width="52.7142857142857" style="415" customWidth="1"/>
    <col min="11015" max="11018" width="0" style="415" hidden="1" customWidth="1"/>
    <col min="11019" max="11019" width="12.2857142857143" style="415" customWidth="1"/>
    <col min="11020" max="11020" width="6.42857142857143" style="415" customWidth="1"/>
    <col min="11021" max="11021" width="12.2857142857143" style="415" customWidth="1"/>
    <col min="11022" max="11022" width="0" style="415" hidden="1" customWidth="1"/>
    <col min="11023" max="11023" width="3.71428571428571" style="415" customWidth="1"/>
    <col min="11024" max="11024" width="11.1428571428571" style="415" customWidth="1"/>
    <col min="11025" max="11026" width="10.5714285714286" style="415"/>
    <col min="11027" max="11027" width="11.1428571428571" style="415" customWidth="1"/>
    <col min="11028" max="11257" width="10.5714285714286" style="415"/>
    <col min="11258" max="11265" width="0" style="415" hidden="1" customWidth="1"/>
    <col min="11266" max="11266" width="3.71428571428571" style="415" customWidth="1"/>
    <col min="11267" max="11267" width="3.85714285714286" style="415" customWidth="1"/>
    <col min="11268" max="11268" width="3.71428571428571" style="415" customWidth="1"/>
    <col min="11269" max="11269" width="12.7142857142857" style="415" customWidth="1"/>
    <col min="11270" max="11270" width="52.7142857142857" style="415" customWidth="1"/>
    <col min="11271" max="11274" width="0" style="415" hidden="1" customWidth="1"/>
    <col min="11275" max="11275" width="12.2857142857143" style="415" customWidth="1"/>
    <col min="11276" max="11276" width="6.42857142857143" style="415" customWidth="1"/>
    <col min="11277" max="11277" width="12.2857142857143" style="415" customWidth="1"/>
    <col min="11278" max="11278" width="0" style="415" hidden="1" customWidth="1"/>
    <col min="11279" max="11279" width="3.71428571428571" style="415" customWidth="1"/>
    <col min="11280" max="11280" width="11.1428571428571" style="415" customWidth="1"/>
    <col min="11281" max="11282" width="10.5714285714286" style="415"/>
    <col min="11283" max="11283" width="11.1428571428571" style="415" customWidth="1"/>
    <col min="11284" max="11513" width="10.5714285714286" style="415"/>
    <col min="11514" max="11521" width="0" style="415" hidden="1" customWidth="1"/>
    <col min="11522" max="11522" width="3.71428571428571" style="415" customWidth="1"/>
    <col min="11523" max="11523" width="3.85714285714286" style="415" customWidth="1"/>
    <col min="11524" max="11524" width="3.71428571428571" style="415" customWidth="1"/>
    <col min="11525" max="11525" width="12.7142857142857" style="415" customWidth="1"/>
    <col min="11526" max="11526" width="52.7142857142857" style="415" customWidth="1"/>
    <col min="11527" max="11530" width="0" style="415" hidden="1" customWidth="1"/>
    <col min="11531" max="11531" width="12.2857142857143" style="415" customWidth="1"/>
    <col min="11532" max="11532" width="6.42857142857143" style="415" customWidth="1"/>
    <col min="11533" max="11533" width="12.2857142857143" style="415" customWidth="1"/>
    <col min="11534" max="11534" width="0" style="415" hidden="1" customWidth="1"/>
    <col min="11535" max="11535" width="3.71428571428571" style="415" customWidth="1"/>
    <col min="11536" max="11536" width="11.1428571428571" style="415" customWidth="1"/>
    <col min="11537" max="11538" width="10.5714285714286" style="415"/>
    <col min="11539" max="11539" width="11.1428571428571" style="415" customWidth="1"/>
    <col min="11540" max="11769" width="10.5714285714286" style="415"/>
    <col min="11770" max="11777" width="0" style="415" hidden="1" customWidth="1"/>
    <col min="11778" max="11778" width="3.71428571428571" style="415" customWidth="1"/>
    <col min="11779" max="11779" width="3.85714285714286" style="415" customWidth="1"/>
    <col min="11780" max="11780" width="3.71428571428571" style="415" customWidth="1"/>
    <col min="11781" max="11781" width="12.7142857142857" style="415" customWidth="1"/>
    <col min="11782" max="11782" width="52.7142857142857" style="415" customWidth="1"/>
    <col min="11783" max="11786" width="0" style="415" hidden="1" customWidth="1"/>
    <col min="11787" max="11787" width="12.2857142857143" style="415" customWidth="1"/>
    <col min="11788" max="11788" width="6.42857142857143" style="415" customWidth="1"/>
    <col min="11789" max="11789" width="12.2857142857143" style="415" customWidth="1"/>
    <col min="11790" max="11790" width="0" style="415" hidden="1" customWidth="1"/>
    <col min="11791" max="11791" width="3.71428571428571" style="415" customWidth="1"/>
    <col min="11792" max="11792" width="11.1428571428571" style="415" customWidth="1"/>
    <col min="11793" max="11794" width="10.5714285714286" style="415"/>
    <col min="11795" max="11795" width="11.1428571428571" style="415" customWidth="1"/>
    <col min="11796" max="12025" width="10.5714285714286" style="415"/>
    <col min="12026" max="12033" width="0" style="415" hidden="1" customWidth="1"/>
    <col min="12034" max="12034" width="3.71428571428571" style="415" customWidth="1"/>
    <col min="12035" max="12035" width="3.85714285714286" style="415" customWidth="1"/>
    <col min="12036" max="12036" width="3.71428571428571" style="415" customWidth="1"/>
    <col min="12037" max="12037" width="12.7142857142857" style="415" customWidth="1"/>
    <col min="12038" max="12038" width="52.7142857142857" style="415" customWidth="1"/>
    <col min="12039" max="12042" width="0" style="415" hidden="1" customWidth="1"/>
    <col min="12043" max="12043" width="12.2857142857143" style="415" customWidth="1"/>
    <col min="12044" max="12044" width="6.42857142857143" style="415" customWidth="1"/>
    <col min="12045" max="12045" width="12.2857142857143" style="415" customWidth="1"/>
    <col min="12046" max="12046" width="0" style="415" hidden="1" customWidth="1"/>
    <col min="12047" max="12047" width="3.71428571428571" style="415" customWidth="1"/>
    <col min="12048" max="12048" width="11.1428571428571" style="415" customWidth="1"/>
    <col min="12049" max="12050" width="10.5714285714286" style="415"/>
    <col min="12051" max="12051" width="11.1428571428571" style="415" customWidth="1"/>
    <col min="12052" max="12281" width="10.5714285714286" style="415"/>
    <col min="12282" max="12289" width="0" style="415" hidden="1" customWidth="1"/>
    <col min="12290" max="12290" width="3.71428571428571" style="415" customWidth="1"/>
    <col min="12291" max="12291" width="3.85714285714286" style="415" customWidth="1"/>
    <col min="12292" max="12292" width="3.71428571428571" style="415" customWidth="1"/>
    <col min="12293" max="12293" width="12.7142857142857" style="415" customWidth="1"/>
    <col min="12294" max="12294" width="52.7142857142857" style="415" customWidth="1"/>
    <col min="12295" max="12298" width="0" style="415" hidden="1" customWidth="1"/>
    <col min="12299" max="12299" width="12.2857142857143" style="415" customWidth="1"/>
    <col min="12300" max="12300" width="6.42857142857143" style="415" customWidth="1"/>
    <col min="12301" max="12301" width="12.2857142857143" style="415" customWidth="1"/>
    <col min="12302" max="12302" width="0" style="415" hidden="1" customWidth="1"/>
    <col min="12303" max="12303" width="3.71428571428571" style="415" customWidth="1"/>
    <col min="12304" max="12304" width="11.1428571428571" style="415" customWidth="1"/>
    <col min="12305" max="12306" width="10.5714285714286" style="415"/>
    <col min="12307" max="12307" width="11.1428571428571" style="415" customWidth="1"/>
    <col min="12308" max="12537" width="10.5714285714286" style="415"/>
    <col min="12538" max="12545" width="0" style="415" hidden="1" customWidth="1"/>
    <col min="12546" max="12546" width="3.71428571428571" style="415" customWidth="1"/>
    <col min="12547" max="12547" width="3.85714285714286" style="415" customWidth="1"/>
    <col min="12548" max="12548" width="3.71428571428571" style="415" customWidth="1"/>
    <col min="12549" max="12549" width="12.7142857142857" style="415" customWidth="1"/>
    <col min="12550" max="12550" width="52.7142857142857" style="415" customWidth="1"/>
    <col min="12551" max="12554" width="0" style="415" hidden="1" customWidth="1"/>
    <col min="12555" max="12555" width="12.2857142857143" style="415" customWidth="1"/>
    <col min="12556" max="12556" width="6.42857142857143" style="415" customWidth="1"/>
    <col min="12557" max="12557" width="12.2857142857143" style="415" customWidth="1"/>
    <col min="12558" max="12558" width="0" style="415" hidden="1" customWidth="1"/>
    <col min="12559" max="12559" width="3.71428571428571" style="415" customWidth="1"/>
    <col min="12560" max="12560" width="11.1428571428571" style="415" customWidth="1"/>
    <col min="12561" max="12562" width="10.5714285714286" style="415"/>
    <col min="12563" max="12563" width="11.1428571428571" style="415" customWidth="1"/>
    <col min="12564" max="12793" width="10.5714285714286" style="415"/>
    <col min="12794" max="12801" width="0" style="415" hidden="1" customWidth="1"/>
    <col min="12802" max="12802" width="3.71428571428571" style="415" customWidth="1"/>
    <col min="12803" max="12803" width="3.85714285714286" style="415" customWidth="1"/>
    <col min="12804" max="12804" width="3.71428571428571" style="415" customWidth="1"/>
    <col min="12805" max="12805" width="12.7142857142857" style="415" customWidth="1"/>
    <col min="12806" max="12806" width="52.7142857142857" style="415" customWidth="1"/>
    <col min="12807" max="12810" width="0" style="415" hidden="1" customWidth="1"/>
    <col min="12811" max="12811" width="12.2857142857143" style="415" customWidth="1"/>
    <col min="12812" max="12812" width="6.42857142857143" style="415" customWidth="1"/>
    <col min="12813" max="12813" width="12.2857142857143" style="415" customWidth="1"/>
    <col min="12814" max="12814" width="0" style="415" hidden="1" customWidth="1"/>
    <col min="12815" max="12815" width="3.71428571428571" style="415" customWidth="1"/>
    <col min="12816" max="12816" width="11.1428571428571" style="415" customWidth="1"/>
    <col min="12817" max="12818" width="10.5714285714286" style="415"/>
    <col min="12819" max="12819" width="11.1428571428571" style="415" customWidth="1"/>
    <col min="12820" max="13049" width="10.5714285714286" style="415"/>
    <col min="13050" max="13057" width="0" style="415" hidden="1" customWidth="1"/>
    <col min="13058" max="13058" width="3.71428571428571" style="415" customWidth="1"/>
    <col min="13059" max="13059" width="3.85714285714286" style="415" customWidth="1"/>
    <col min="13060" max="13060" width="3.71428571428571" style="415" customWidth="1"/>
    <col min="13061" max="13061" width="12.7142857142857" style="415" customWidth="1"/>
    <col min="13062" max="13062" width="52.7142857142857" style="415" customWidth="1"/>
    <col min="13063" max="13066" width="0" style="415" hidden="1" customWidth="1"/>
    <col min="13067" max="13067" width="12.2857142857143" style="415" customWidth="1"/>
    <col min="13068" max="13068" width="6.42857142857143" style="415" customWidth="1"/>
    <col min="13069" max="13069" width="12.2857142857143" style="415" customWidth="1"/>
    <col min="13070" max="13070" width="0" style="415" hidden="1" customWidth="1"/>
    <col min="13071" max="13071" width="3.71428571428571" style="415" customWidth="1"/>
    <col min="13072" max="13072" width="11.1428571428571" style="415" customWidth="1"/>
    <col min="13073" max="13074" width="10.5714285714286" style="415"/>
    <col min="13075" max="13075" width="11.1428571428571" style="415" customWidth="1"/>
    <col min="13076" max="13305" width="10.5714285714286" style="415"/>
    <col min="13306" max="13313" width="0" style="415" hidden="1" customWidth="1"/>
    <col min="13314" max="13314" width="3.71428571428571" style="415" customWidth="1"/>
    <col min="13315" max="13315" width="3.85714285714286" style="415" customWidth="1"/>
    <col min="13316" max="13316" width="3.71428571428571" style="415" customWidth="1"/>
    <col min="13317" max="13317" width="12.7142857142857" style="415" customWidth="1"/>
    <col min="13318" max="13318" width="52.7142857142857" style="415" customWidth="1"/>
    <col min="13319" max="13322" width="0" style="415" hidden="1" customWidth="1"/>
    <col min="13323" max="13323" width="12.2857142857143" style="415" customWidth="1"/>
    <col min="13324" max="13324" width="6.42857142857143" style="415" customWidth="1"/>
    <col min="13325" max="13325" width="12.2857142857143" style="415" customWidth="1"/>
    <col min="13326" max="13326" width="0" style="415" hidden="1" customWidth="1"/>
    <col min="13327" max="13327" width="3.71428571428571" style="415" customWidth="1"/>
    <col min="13328" max="13328" width="11.1428571428571" style="415" customWidth="1"/>
    <col min="13329" max="13330" width="10.5714285714286" style="415"/>
    <col min="13331" max="13331" width="11.1428571428571" style="415" customWidth="1"/>
    <col min="13332" max="13561" width="10.5714285714286" style="415"/>
    <col min="13562" max="13569" width="0" style="415" hidden="1" customWidth="1"/>
    <col min="13570" max="13570" width="3.71428571428571" style="415" customWidth="1"/>
    <col min="13571" max="13571" width="3.85714285714286" style="415" customWidth="1"/>
    <col min="13572" max="13572" width="3.71428571428571" style="415" customWidth="1"/>
    <col min="13573" max="13573" width="12.7142857142857" style="415" customWidth="1"/>
    <col min="13574" max="13574" width="52.7142857142857" style="415" customWidth="1"/>
    <col min="13575" max="13578" width="0" style="415" hidden="1" customWidth="1"/>
    <col min="13579" max="13579" width="12.2857142857143" style="415" customWidth="1"/>
    <col min="13580" max="13580" width="6.42857142857143" style="415" customWidth="1"/>
    <col min="13581" max="13581" width="12.2857142857143" style="415" customWidth="1"/>
    <col min="13582" max="13582" width="0" style="415" hidden="1" customWidth="1"/>
    <col min="13583" max="13583" width="3.71428571428571" style="415" customWidth="1"/>
    <col min="13584" max="13584" width="11.1428571428571" style="415" customWidth="1"/>
    <col min="13585" max="13586" width="10.5714285714286" style="415"/>
    <col min="13587" max="13587" width="11.1428571428571" style="415" customWidth="1"/>
    <col min="13588" max="13817" width="10.5714285714286" style="415"/>
    <col min="13818" max="13825" width="0" style="415" hidden="1" customWidth="1"/>
    <col min="13826" max="13826" width="3.71428571428571" style="415" customWidth="1"/>
    <col min="13827" max="13827" width="3.85714285714286" style="415" customWidth="1"/>
    <col min="13828" max="13828" width="3.71428571428571" style="415" customWidth="1"/>
    <col min="13829" max="13829" width="12.7142857142857" style="415" customWidth="1"/>
    <col min="13830" max="13830" width="52.7142857142857" style="415" customWidth="1"/>
    <col min="13831" max="13834" width="0" style="415" hidden="1" customWidth="1"/>
    <col min="13835" max="13835" width="12.2857142857143" style="415" customWidth="1"/>
    <col min="13836" max="13836" width="6.42857142857143" style="415" customWidth="1"/>
    <col min="13837" max="13837" width="12.2857142857143" style="415" customWidth="1"/>
    <col min="13838" max="13838" width="0" style="415" hidden="1" customWidth="1"/>
    <col min="13839" max="13839" width="3.71428571428571" style="415" customWidth="1"/>
    <col min="13840" max="13840" width="11.1428571428571" style="415" customWidth="1"/>
    <col min="13841" max="13842" width="10.5714285714286" style="415"/>
    <col min="13843" max="13843" width="11.1428571428571" style="415" customWidth="1"/>
    <col min="13844" max="14073" width="10.5714285714286" style="415"/>
    <col min="14074" max="14081" width="0" style="415" hidden="1" customWidth="1"/>
    <col min="14082" max="14082" width="3.71428571428571" style="415" customWidth="1"/>
    <col min="14083" max="14083" width="3.85714285714286" style="415" customWidth="1"/>
    <col min="14084" max="14084" width="3.71428571428571" style="415" customWidth="1"/>
    <col min="14085" max="14085" width="12.7142857142857" style="415" customWidth="1"/>
    <col min="14086" max="14086" width="52.7142857142857" style="415" customWidth="1"/>
    <col min="14087" max="14090" width="0" style="415" hidden="1" customWidth="1"/>
    <col min="14091" max="14091" width="12.2857142857143" style="415" customWidth="1"/>
    <col min="14092" max="14092" width="6.42857142857143" style="415" customWidth="1"/>
    <col min="14093" max="14093" width="12.2857142857143" style="415" customWidth="1"/>
    <col min="14094" max="14094" width="0" style="415" hidden="1" customWidth="1"/>
    <col min="14095" max="14095" width="3.71428571428571" style="415" customWidth="1"/>
    <col min="14096" max="14096" width="11.1428571428571" style="415" customWidth="1"/>
    <col min="14097" max="14098" width="10.5714285714286" style="415"/>
    <col min="14099" max="14099" width="11.1428571428571" style="415" customWidth="1"/>
    <col min="14100" max="14329" width="10.5714285714286" style="415"/>
    <col min="14330" max="14337" width="0" style="415" hidden="1" customWidth="1"/>
    <col min="14338" max="14338" width="3.71428571428571" style="415" customWidth="1"/>
    <col min="14339" max="14339" width="3.85714285714286" style="415" customWidth="1"/>
    <col min="14340" max="14340" width="3.71428571428571" style="415" customWidth="1"/>
    <col min="14341" max="14341" width="12.7142857142857" style="415" customWidth="1"/>
    <col min="14342" max="14342" width="52.7142857142857" style="415" customWidth="1"/>
    <col min="14343" max="14346" width="0" style="415" hidden="1" customWidth="1"/>
    <col min="14347" max="14347" width="12.2857142857143" style="415" customWidth="1"/>
    <col min="14348" max="14348" width="6.42857142857143" style="415" customWidth="1"/>
    <col min="14349" max="14349" width="12.2857142857143" style="415" customWidth="1"/>
    <col min="14350" max="14350" width="0" style="415" hidden="1" customWidth="1"/>
    <col min="14351" max="14351" width="3.71428571428571" style="415" customWidth="1"/>
    <col min="14352" max="14352" width="11.1428571428571" style="415" customWidth="1"/>
    <col min="14353" max="14354" width="10.5714285714286" style="415"/>
    <col min="14355" max="14355" width="11.1428571428571" style="415" customWidth="1"/>
    <col min="14356" max="14585" width="10.5714285714286" style="415"/>
    <col min="14586" max="14593" width="0" style="415" hidden="1" customWidth="1"/>
    <col min="14594" max="14594" width="3.71428571428571" style="415" customWidth="1"/>
    <col min="14595" max="14595" width="3.85714285714286" style="415" customWidth="1"/>
    <col min="14596" max="14596" width="3.71428571428571" style="415" customWidth="1"/>
    <col min="14597" max="14597" width="12.7142857142857" style="415" customWidth="1"/>
    <col min="14598" max="14598" width="52.7142857142857" style="415" customWidth="1"/>
    <col min="14599" max="14602" width="0" style="415" hidden="1" customWidth="1"/>
    <col min="14603" max="14603" width="12.2857142857143" style="415" customWidth="1"/>
    <col min="14604" max="14604" width="6.42857142857143" style="415" customWidth="1"/>
    <col min="14605" max="14605" width="12.2857142857143" style="415" customWidth="1"/>
    <col min="14606" max="14606" width="0" style="415" hidden="1" customWidth="1"/>
    <col min="14607" max="14607" width="3.71428571428571" style="415" customWidth="1"/>
    <col min="14608" max="14608" width="11.1428571428571" style="415" customWidth="1"/>
    <col min="14609" max="14610" width="10.5714285714286" style="415"/>
    <col min="14611" max="14611" width="11.1428571428571" style="415" customWidth="1"/>
    <col min="14612" max="14841" width="10.5714285714286" style="415"/>
    <col min="14842" max="14849" width="0" style="415" hidden="1" customWidth="1"/>
    <col min="14850" max="14850" width="3.71428571428571" style="415" customWidth="1"/>
    <col min="14851" max="14851" width="3.85714285714286" style="415" customWidth="1"/>
    <col min="14852" max="14852" width="3.71428571428571" style="415" customWidth="1"/>
    <col min="14853" max="14853" width="12.7142857142857" style="415" customWidth="1"/>
    <col min="14854" max="14854" width="52.7142857142857" style="415" customWidth="1"/>
    <col min="14855" max="14858" width="0" style="415" hidden="1" customWidth="1"/>
    <col min="14859" max="14859" width="12.2857142857143" style="415" customWidth="1"/>
    <col min="14860" max="14860" width="6.42857142857143" style="415" customWidth="1"/>
    <col min="14861" max="14861" width="12.2857142857143" style="415" customWidth="1"/>
    <col min="14862" max="14862" width="0" style="415" hidden="1" customWidth="1"/>
    <col min="14863" max="14863" width="3.71428571428571" style="415" customWidth="1"/>
    <col min="14864" max="14864" width="11.1428571428571" style="415" customWidth="1"/>
    <col min="14865" max="14866" width="10.5714285714286" style="415"/>
    <col min="14867" max="14867" width="11.1428571428571" style="415" customWidth="1"/>
    <col min="14868" max="15097" width="10.5714285714286" style="415"/>
    <col min="15098" max="15105" width="0" style="415" hidden="1" customWidth="1"/>
    <col min="15106" max="15106" width="3.71428571428571" style="415" customWidth="1"/>
    <col min="15107" max="15107" width="3.85714285714286" style="415" customWidth="1"/>
    <col min="15108" max="15108" width="3.71428571428571" style="415" customWidth="1"/>
    <col min="15109" max="15109" width="12.7142857142857" style="415" customWidth="1"/>
    <col min="15110" max="15110" width="52.7142857142857" style="415" customWidth="1"/>
    <col min="15111" max="15114" width="0" style="415" hidden="1" customWidth="1"/>
    <col min="15115" max="15115" width="12.2857142857143" style="415" customWidth="1"/>
    <col min="15116" max="15116" width="6.42857142857143" style="415" customWidth="1"/>
    <col min="15117" max="15117" width="12.2857142857143" style="415" customWidth="1"/>
    <col min="15118" max="15118" width="0" style="415" hidden="1" customWidth="1"/>
    <col min="15119" max="15119" width="3.71428571428571" style="415" customWidth="1"/>
    <col min="15120" max="15120" width="11.1428571428571" style="415" customWidth="1"/>
    <col min="15121" max="15122" width="10.5714285714286" style="415"/>
    <col min="15123" max="15123" width="11.1428571428571" style="415" customWidth="1"/>
    <col min="15124" max="15353" width="10.5714285714286" style="415"/>
    <col min="15354" max="15361" width="0" style="415" hidden="1" customWidth="1"/>
    <col min="15362" max="15362" width="3.71428571428571" style="415" customWidth="1"/>
    <col min="15363" max="15363" width="3.85714285714286" style="415" customWidth="1"/>
    <col min="15364" max="15364" width="3.71428571428571" style="415" customWidth="1"/>
    <col min="15365" max="15365" width="12.7142857142857" style="415" customWidth="1"/>
    <col min="15366" max="15366" width="52.7142857142857" style="415" customWidth="1"/>
    <col min="15367" max="15370" width="0" style="415" hidden="1" customWidth="1"/>
    <col min="15371" max="15371" width="12.2857142857143" style="415" customWidth="1"/>
    <col min="15372" max="15372" width="6.42857142857143" style="415" customWidth="1"/>
    <col min="15373" max="15373" width="12.2857142857143" style="415" customWidth="1"/>
    <col min="15374" max="15374" width="0" style="415" hidden="1" customWidth="1"/>
    <col min="15375" max="15375" width="3.71428571428571" style="415" customWidth="1"/>
    <col min="15376" max="15376" width="11.1428571428571" style="415" customWidth="1"/>
    <col min="15377" max="15378" width="10.5714285714286" style="415"/>
    <col min="15379" max="15379" width="11.1428571428571" style="415" customWidth="1"/>
    <col min="15380" max="15609" width="10.5714285714286" style="415"/>
    <col min="15610" max="15617" width="0" style="415" hidden="1" customWidth="1"/>
    <col min="15618" max="15618" width="3.71428571428571" style="415" customWidth="1"/>
    <col min="15619" max="15619" width="3.85714285714286" style="415" customWidth="1"/>
    <col min="15620" max="15620" width="3.71428571428571" style="415" customWidth="1"/>
    <col min="15621" max="15621" width="12.7142857142857" style="415" customWidth="1"/>
    <col min="15622" max="15622" width="52.7142857142857" style="415" customWidth="1"/>
    <col min="15623" max="15626" width="0" style="415" hidden="1" customWidth="1"/>
    <col min="15627" max="15627" width="12.2857142857143" style="415" customWidth="1"/>
    <col min="15628" max="15628" width="6.42857142857143" style="415" customWidth="1"/>
    <col min="15629" max="15629" width="12.2857142857143" style="415" customWidth="1"/>
    <col min="15630" max="15630" width="0" style="415" hidden="1" customWidth="1"/>
    <col min="15631" max="15631" width="3.71428571428571" style="415" customWidth="1"/>
    <col min="15632" max="15632" width="11.1428571428571" style="415" customWidth="1"/>
    <col min="15633" max="15634" width="10.5714285714286" style="415"/>
    <col min="15635" max="15635" width="11.1428571428571" style="415" customWidth="1"/>
    <col min="15636" max="15865" width="10.5714285714286" style="415"/>
    <col min="15866" max="15873" width="0" style="415" hidden="1" customWidth="1"/>
    <col min="15874" max="15874" width="3.71428571428571" style="415" customWidth="1"/>
    <col min="15875" max="15875" width="3.85714285714286" style="415" customWidth="1"/>
    <col min="15876" max="15876" width="3.71428571428571" style="415" customWidth="1"/>
    <col min="15877" max="15877" width="12.7142857142857" style="415" customWidth="1"/>
    <col min="15878" max="15878" width="52.7142857142857" style="415" customWidth="1"/>
    <col min="15879" max="15882" width="0" style="415" hidden="1" customWidth="1"/>
    <col min="15883" max="15883" width="12.2857142857143" style="415" customWidth="1"/>
    <col min="15884" max="15884" width="6.42857142857143" style="415" customWidth="1"/>
    <col min="15885" max="15885" width="12.2857142857143" style="415" customWidth="1"/>
    <col min="15886" max="15886" width="0" style="415" hidden="1" customWidth="1"/>
    <col min="15887" max="15887" width="3.71428571428571" style="415" customWidth="1"/>
    <col min="15888" max="15888" width="11.1428571428571" style="415" customWidth="1"/>
    <col min="15889" max="15890" width="10.5714285714286" style="415"/>
    <col min="15891" max="15891" width="11.1428571428571" style="415" customWidth="1"/>
    <col min="15892" max="16121" width="10.5714285714286" style="415"/>
    <col min="16122" max="16129" width="0" style="415" hidden="1" customWidth="1"/>
    <col min="16130" max="16130" width="3.71428571428571" style="415" customWidth="1"/>
    <col min="16131" max="16131" width="3.85714285714286" style="415" customWidth="1"/>
    <col min="16132" max="16132" width="3.71428571428571" style="415" customWidth="1"/>
    <col min="16133" max="16133" width="12.7142857142857" style="415" customWidth="1"/>
    <col min="16134" max="16134" width="52.7142857142857" style="415" customWidth="1"/>
    <col min="16135" max="16138" width="0" style="415" hidden="1" customWidth="1"/>
    <col min="16139" max="16139" width="12.2857142857143" style="415" customWidth="1"/>
    <col min="16140" max="16140" width="6.42857142857143" style="415" customWidth="1"/>
    <col min="16141" max="16141" width="12.2857142857143" style="415" customWidth="1"/>
    <col min="16142" max="16142" width="0" style="415" hidden="1" customWidth="1"/>
    <col min="16143" max="16143" width="3.71428571428571" style="415" customWidth="1"/>
    <col min="16144" max="16144" width="11.1428571428571" style="415" customWidth="1"/>
    <col min="16145" max="16146" width="10.5714285714286" style="415"/>
    <col min="16147" max="16147" width="11.1428571428571" style="415" customWidth="1"/>
    <col min="16148" max="16384" width="10.5714285714286" style="415"/>
  </cols>
  <sheetData>
    <row r="1" spans="17:18" ht="14.25" hidden="1">
      <c r="Q1" s="474"/>
      <c r="R1" s="474"/>
    </row>
    <row r="2" spans="21:21" ht="14.25" hidden="1">
      <c r="U2" s="474"/>
    </row>
    <row r="3" ht="14.25" hidden="1"/>
    <row r="4" spans="10:21" ht="3" customHeight="1">
      <c r="J4" s="421"/>
      <c r="K4" s="421"/>
      <c r="L4" s="416"/>
      <c r="M4" s="416"/>
      <c r="N4" s="416"/>
      <c r="O4" s="424"/>
      <c r="P4" s="424"/>
      <c r="Q4" s="424"/>
      <c r="R4" s="424"/>
      <c r="S4" s="424"/>
      <c r="T4" s="424"/>
      <c r="U4" s="424"/>
    </row>
    <row r="5" spans="10:21" ht="26.1" customHeight="1">
      <c r="J5" s="421"/>
      <c r="K5" s="421"/>
      <c r="L5" s="1172" t="s">
        <v>686</v>
      </c>
      <c r="M5" s="1172"/>
      <c r="N5" s="1172"/>
      <c r="O5" s="1172"/>
      <c r="P5" s="1172"/>
      <c r="Q5" s="1172"/>
      <c r="R5" s="1172"/>
      <c r="S5" s="1172"/>
      <c r="T5" s="1172"/>
      <c r="U5" s="555"/>
    </row>
    <row r="6" spans="10:22" ht="3" customHeight="1">
      <c r="J6" s="421"/>
      <c r="K6" s="421"/>
      <c r="L6" s="416"/>
      <c r="M6" s="416"/>
      <c r="N6" s="416"/>
      <c r="O6" s="420"/>
      <c r="P6" s="420"/>
      <c r="Q6" s="420"/>
      <c r="R6" s="420"/>
      <c r="S6" s="420"/>
      <c r="T6" s="420"/>
      <c r="U6" s="420"/>
      <c r="V6" s="424"/>
    </row>
    <row r="7" spans="1:28" s="668" customFormat="1" ht="5.25" hidden="1">
      <c r="A7" s="1042"/>
      <c r="B7" s="1042"/>
      <c r="C7" s="1042"/>
      <c r="D7" s="1042"/>
      <c r="E7" s="1042"/>
      <c r="F7" s="1042"/>
      <c r="G7" s="1042"/>
      <c r="H7" s="1042"/>
      <c r="L7" s="1092"/>
      <c r="M7" s="968"/>
      <c r="O7" s="1178"/>
      <c r="P7" s="1178"/>
      <c r="Q7" s="1178"/>
      <c r="R7" s="1178"/>
      <c r="S7" s="1178"/>
      <c r="T7" s="1178"/>
      <c r="U7" s="702"/>
      <c r="V7" s="702"/>
      <c r="X7" s="1042"/>
      <c r="Y7" s="1042"/>
      <c r="Z7" s="1042"/>
      <c r="AA7" s="1042"/>
      <c r="AB7" s="1042"/>
    </row>
    <row r="8" spans="1:29" s="461" customFormat="1" ht="18.75">
      <c r="A8" s="481"/>
      <c r="B8" s="481"/>
      <c r="C8" s="481"/>
      <c r="D8" s="481"/>
      <c r="E8" s="481"/>
      <c r="F8" s="481"/>
      <c r="G8" s="481"/>
      <c r="H8" s="481"/>
      <c r="L8" s="391"/>
      <c r="M8" s="508" t="str">
        <f>"Дата подачи заявления об "&amp;IF(datePr_ch="","утверждении","изменении")&amp;" тарифов"</f>
        <v>Дата подачи заявления об утверждении тарифов</v>
      </c>
      <c r="N8" s="1046"/>
      <c r="O8" s="1179" t="str">
        <f>IF(datePr_ch="",IF(datePr="","",datePr),datePr_ch)</f>
        <v>25.04.2023</v>
      </c>
      <c r="P8" s="1179"/>
      <c r="Q8" s="1179"/>
      <c r="R8" s="1179"/>
      <c r="S8" s="1179"/>
      <c r="T8" s="1179"/>
      <c r="U8" s="473"/>
      <c r="V8" s="473"/>
      <c r="W8" s="411"/>
      <c r="X8" s="481"/>
      <c r="Y8" s="481"/>
      <c r="Z8" s="481"/>
      <c r="AA8" s="481"/>
      <c r="AB8" s="481"/>
      <c r="AC8" s="481"/>
    </row>
    <row r="9" spans="1:29" s="461" customFormat="1" ht="22.5">
      <c r="A9" s="481"/>
      <c r="B9" s="481"/>
      <c r="C9" s="481"/>
      <c r="D9" s="481"/>
      <c r="E9" s="481"/>
      <c r="F9" s="481"/>
      <c r="G9" s="481"/>
      <c r="H9" s="481"/>
      <c r="L9" s="444"/>
      <c r="M9" s="508" t="str">
        <f>"Номер подачи заявления об "&amp;IF(numberPr_ch="","утверждении","изменении")&amp;" тарифов"</f>
        <v>Номер подачи заявления об утверждении тарифов</v>
      </c>
      <c r="N9" s="1046"/>
      <c r="O9" s="1179" t="str">
        <f>IF(numberPr_ch="",IF(numberPr="","",numberPr),numberPr_ch)</f>
        <v>01-03/0106</v>
      </c>
      <c r="P9" s="1179"/>
      <c r="Q9" s="1179"/>
      <c r="R9" s="1179"/>
      <c r="S9" s="1179"/>
      <c r="T9" s="1179"/>
      <c r="U9" s="473"/>
      <c r="V9" s="473"/>
      <c r="W9" s="411"/>
      <c r="X9" s="481"/>
      <c r="Y9" s="481"/>
      <c r="Z9" s="481"/>
      <c r="AA9" s="481"/>
      <c r="AB9" s="481"/>
      <c r="AC9" s="481"/>
    </row>
    <row r="10" spans="1:28" s="668" customFormat="1" ht="5.25" hidden="1">
      <c r="A10" s="1042"/>
      <c r="B10" s="1042"/>
      <c r="C10" s="1042"/>
      <c r="D10" s="1042"/>
      <c r="E10" s="1042"/>
      <c r="F10" s="1042"/>
      <c r="G10" s="1042"/>
      <c r="H10" s="1042"/>
      <c r="L10" s="1092"/>
      <c r="M10" s="968"/>
      <c r="O10" s="1178"/>
      <c r="P10" s="1178"/>
      <c r="Q10" s="1178"/>
      <c r="R10" s="1178"/>
      <c r="S10" s="1178"/>
      <c r="T10" s="1178"/>
      <c r="U10" s="702"/>
      <c r="V10" s="702"/>
      <c r="X10" s="1042"/>
      <c r="Y10" s="1042"/>
      <c r="Z10" s="1042"/>
      <c r="AA10" s="1042"/>
      <c r="AB10" s="1042"/>
    </row>
    <row r="11" spans="1:29" s="461" customFormat="1" ht="11.25" hidden="1">
      <c r="A11" s="481"/>
      <c r="B11" s="481"/>
      <c r="C11" s="481"/>
      <c r="D11" s="481"/>
      <c r="E11" s="481"/>
      <c r="F11" s="481"/>
      <c r="G11" s="481"/>
      <c r="H11" s="481"/>
      <c r="L11" s="1173"/>
      <c r="M11" s="1173"/>
      <c r="N11" s="458"/>
      <c r="O11" s="473"/>
      <c r="P11" s="473"/>
      <c r="Q11" s="473"/>
      <c r="R11" s="473"/>
      <c r="S11" s="473"/>
      <c r="T11" s="473"/>
      <c r="U11" s="479" t="s">
        <v>356</v>
      </c>
      <c r="X11" s="481"/>
      <c r="Y11" s="481"/>
      <c r="Z11" s="481"/>
      <c r="AA11" s="481"/>
      <c r="AB11" s="481"/>
      <c r="AC11" s="481"/>
    </row>
    <row r="12" spans="10:21" ht="14.25">
      <c r="J12" s="421"/>
      <c r="K12" s="421"/>
      <c r="L12" s="416"/>
      <c r="M12" s="416"/>
      <c r="N12" s="394"/>
      <c r="O12" s="1180"/>
      <c r="P12" s="1180"/>
      <c r="Q12" s="1180"/>
      <c r="R12" s="1180"/>
      <c r="S12" s="1180"/>
      <c r="T12" s="1180"/>
      <c r="U12" s="1180"/>
    </row>
    <row r="13" spans="10:23" ht="14.25">
      <c r="J13" s="421"/>
      <c r="K13" s="421"/>
      <c r="L13" s="1118" t="s">
        <v>422</v>
      </c>
      <c r="M13" s="1118"/>
      <c r="N13" s="1118"/>
      <c r="O13" s="1118"/>
      <c r="P13" s="1118"/>
      <c r="Q13" s="1118"/>
      <c r="R13" s="1118"/>
      <c r="S13" s="1118"/>
      <c r="T13" s="1118"/>
      <c r="U13" s="1118"/>
      <c r="V13" s="1118"/>
      <c r="W13" s="1118" t="s">
        <v>423</v>
      </c>
    </row>
    <row r="14" spans="10:23" ht="14.25" customHeight="1">
      <c r="J14" s="421"/>
      <c r="K14" s="421"/>
      <c r="L14" s="1186" t="s">
        <v>87</v>
      </c>
      <c r="M14" s="1186" t="s">
        <v>572</v>
      </c>
      <c r="N14" s="552"/>
      <c r="O14" s="1187" t="s">
        <v>574</v>
      </c>
      <c r="P14" s="1188"/>
      <c r="Q14" s="1188"/>
      <c r="R14" s="1188"/>
      <c r="S14" s="1188"/>
      <c r="T14" s="1189"/>
      <c r="U14" s="1169" t="s">
        <v>324</v>
      </c>
      <c r="V14" s="1183" t="s">
        <v>259</v>
      </c>
      <c r="W14" s="1118"/>
    </row>
    <row r="15" spans="10:23" ht="14.25" customHeight="1">
      <c r="J15" s="421"/>
      <c r="K15" s="421"/>
      <c r="L15" s="1186"/>
      <c r="M15" s="1186"/>
      <c r="N15" s="553"/>
      <c r="O15" s="1192" t="s">
        <v>548</v>
      </c>
      <c r="P15" s="1190" t="s">
        <v>255</v>
      </c>
      <c r="Q15" s="1191"/>
      <c r="R15" s="1166" t="s">
        <v>585</v>
      </c>
      <c r="S15" s="1167"/>
      <c r="T15" s="1168"/>
      <c r="U15" s="1170"/>
      <c r="V15" s="1184"/>
      <c r="W15" s="1118"/>
    </row>
    <row r="16" spans="10:23" ht="33.75" customHeight="1">
      <c r="J16" s="421"/>
      <c r="K16" s="421"/>
      <c r="L16" s="1186"/>
      <c r="M16" s="1186"/>
      <c r="N16" s="554"/>
      <c r="O16" s="1193"/>
      <c r="P16" s="427" t="s">
        <v>549</v>
      </c>
      <c r="Q16" s="427" t="s">
        <v>5</v>
      </c>
      <c r="R16" s="428" t="s">
        <v>258</v>
      </c>
      <c r="S16" s="1181" t="s">
        <v>257</v>
      </c>
      <c r="T16" s="1182"/>
      <c r="U16" s="1171"/>
      <c r="V16" s="1185"/>
      <c r="W16" s="1118"/>
    </row>
    <row r="17" spans="10:23" ht="14.25">
      <c r="J17" s="421"/>
      <c r="K17" s="460">
        <v>1</v>
      </c>
      <c r="L17" s="538" t="s">
        <v>88</v>
      </c>
      <c r="M17" s="538" t="s">
        <v>47</v>
      </c>
      <c r="N17" s="540" t="str">
        <f ca="1">OFFSET(N17,0,-1)</f>
        <v>2</v>
      </c>
      <c r="O17" s="539">
        <f ca="1">OFFSET(O17,0,-1)+1</f>
        <v>3</v>
      </c>
      <c r="P17" s="539">
        <f ca="1">OFFSET(P17,0,-1)+1</f>
        <v>4</v>
      </c>
      <c r="Q17" s="539">
        <f ca="1">OFFSET(Q17,0,-1)+1</f>
        <v>5</v>
      </c>
      <c r="R17" s="539">
        <f ca="1">OFFSET(R17,0,-1)+1</f>
        <v>6</v>
      </c>
      <c r="S17" s="1174">
        <f ca="1">OFFSET(S17,0,-1)+1</f>
        <v>7</v>
      </c>
      <c r="T17" s="1174"/>
      <c r="U17" s="539">
        <f ca="1">OFFSET(U17,0,-2)+1</f>
        <v>8</v>
      </c>
      <c r="V17" s="540">
        <f ca="1">OFFSET(V17,0,-1)</f>
        <v>8</v>
      </c>
      <c r="W17" s="539">
        <f ca="1">OFFSET(W17,0,-1)+1</f>
        <v>9</v>
      </c>
    </row>
    <row r="18" spans="1:29" ht="22.5">
      <c r="A18" s="1157">
        <v>1</v>
      </c>
      <c r="B18" s="735"/>
      <c r="C18" s="735"/>
      <c r="D18" s="735"/>
      <c r="E18" s="736"/>
      <c r="F18" s="737"/>
      <c r="G18" s="737"/>
      <c r="H18" s="737"/>
      <c r="I18" s="738"/>
      <c r="J18" s="733"/>
      <c r="K18" s="740"/>
      <c r="L18" s="484">
        <f>mergeValue(A18)</f>
        <v>1</v>
      </c>
      <c r="M18" s="532" t="s">
        <v>18</v>
      </c>
      <c r="N18" s="537"/>
      <c r="O18" s="1158"/>
      <c r="P18" s="1158"/>
      <c r="Q18" s="1158"/>
      <c r="R18" s="1158"/>
      <c r="S18" s="1158"/>
      <c r="T18" s="1158"/>
      <c r="U18" s="1158"/>
      <c r="V18" s="1158"/>
      <c r="W18" s="1050" t="s">
        <v>687</v>
      </c>
      <c r="Y18" s="480"/>
      <c r="Z18" s="480" t="str">
        <f t="shared" si="0" ref="Z18:Z31">IF(M18="","",M18)</f>
        <v>Наименование тарифа</v>
      </c>
      <c r="AA18" s="480"/>
      <c r="AB18" s="480"/>
      <c r="AC18" s="480"/>
    </row>
    <row r="19" spans="1:29" ht="22.5">
      <c r="A19" s="1157"/>
      <c r="B19" s="1157">
        <v>1</v>
      </c>
      <c r="C19" s="735"/>
      <c r="D19" s="735"/>
      <c r="E19" s="737"/>
      <c r="F19" s="737"/>
      <c r="G19" s="737"/>
      <c r="H19" s="737"/>
      <c r="I19" s="732"/>
      <c r="J19" s="731"/>
      <c r="K19" s="734"/>
      <c r="L19" s="484" t="str">
        <f>mergeValue(A19)&amp;"."&amp;mergeValue(B19)</f>
        <v>1.1</v>
      </c>
      <c r="M19" s="438" t="s">
        <v>14</v>
      </c>
      <c r="N19" s="537"/>
      <c r="O19" s="1158"/>
      <c r="P19" s="1158"/>
      <c r="Q19" s="1158"/>
      <c r="R19" s="1158"/>
      <c r="S19" s="1158"/>
      <c r="T19" s="1158"/>
      <c r="U19" s="1158"/>
      <c r="V19" s="1158"/>
      <c r="W19" s="1050" t="s">
        <v>436</v>
      </c>
      <c r="Y19" s="480"/>
      <c r="Z19" s="480" t="str">
        <f t="shared" si="0"/>
        <v>Территория действия тарифа</v>
      </c>
      <c r="AA19" s="480"/>
      <c r="AB19" s="480"/>
      <c r="AC19" s="480"/>
    </row>
    <row r="20" spans="1:29" ht="22.5">
      <c r="A20" s="1157"/>
      <c r="B20" s="1157"/>
      <c r="C20" s="1157">
        <v>1</v>
      </c>
      <c r="D20" s="735"/>
      <c r="E20" s="737"/>
      <c r="F20" s="737"/>
      <c r="G20" s="737"/>
      <c r="H20" s="737"/>
      <c r="I20" s="739"/>
      <c r="J20" s="731"/>
      <c r="K20" s="734"/>
      <c r="L20" s="484" t="str">
        <f>mergeValue(A20)&amp;"."&amp;mergeValue(B20)&amp;"."&amp;mergeValue(C20)</f>
        <v>1.1.1</v>
      </c>
      <c r="M20" s="439" t="s">
        <v>6</v>
      </c>
      <c r="N20" s="537"/>
      <c r="O20" s="1158"/>
      <c r="P20" s="1158"/>
      <c r="Q20" s="1158"/>
      <c r="R20" s="1158"/>
      <c r="S20" s="1158"/>
      <c r="T20" s="1158"/>
      <c r="U20" s="1158"/>
      <c r="V20" s="1158"/>
      <c r="W20" s="1050" t="s">
        <v>570</v>
      </c>
      <c r="Y20" s="480"/>
      <c r="Z20" s="480" t="str">
        <f t="shared" si="0"/>
        <v xml:space="preserve">Наименование системы теплоснабжения </v>
      </c>
      <c r="AA20" s="480"/>
      <c r="AB20" s="480"/>
      <c r="AC20" s="480"/>
    </row>
    <row r="21" spans="1:29" ht="22.5">
      <c r="A21" s="1157"/>
      <c r="B21" s="1157"/>
      <c r="C21" s="1157"/>
      <c r="D21" s="1157">
        <v>1</v>
      </c>
      <c r="E21" s="737"/>
      <c r="F21" s="737"/>
      <c r="G21" s="737"/>
      <c r="H21" s="737"/>
      <c r="I21" s="739"/>
      <c r="J21" s="731"/>
      <c r="K21" s="734"/>
      <c r="L21" s="484" t="str">
        <f>mergeValue(A21)&amp;"."&amp;mergeValue(B21)&amp;"."&amp;mergeValue(C21)&amp;"."&amp;mergeValue(D21)</f>
        <v>1.1.1.1</v>
      </c>
      <c r="M21" s="440" t="s">
        <v>20</v>
      </c>
      <c r="N21" s="537"/>
      <c r="O21" s="1158"/>
      <c r="P21" s="1158"/>
      <c r="Q21" s="1158"/>
      <c r="R21" s="1158"/>
      <c r="S21" s="1158"/>
      <c r="T21" s="1158"/>
      <c r="U21" s="1158"/>
      <c r="V21" s="1158"/>
      <c r="W21" s="1050" t="s">
        <v>571</v>
      </c>
      <c r="Y21" s="480"/>
      <c r="Z21" s="480" t="str">
        <f t="shared" si="0"/>
        <v xml:space="preserve">Источник тепловой энергии  </v>
      </c>
      <c r="AA21" s="480"/>
      <c r="AB21" s="480"/>
      <c r="AC21" s="480"/>
    </row>
    <row r="22" spans="1:29" ht="78.75">
      <c r="A22" s="1157"/>
      <c r="B22" s="1157"/>
      <c r="C22" s="1157"/>
      <c r="D22" s="1157"/>
      <c r="E22" s="1157">
        <v>1</v>
      </c>
      <c r="F22" s="737"/>
      <c r="G22" s="737"/>
      <c r="H22" s="735">
        <v>1</v>
      </c>
      <c r="I22" s="1157">
        <v>1</v>
      </c>
      <c r="J22" s="737"/>
      <c r="K22" s="742"/>
      <c r="L22" s="484" t="str">
        <f>mergeValue(A22)&amp;"."&amp;mergeValue(B22)&amp;"."&amp;mergeValue(C22)&amp;"."&amp;mergeValue(D22)&amp;"."&amp;mergeValue(E22)</f>
        <v>1.1.1.1.1</v>
      </c>
      <c r="M22" s="446" t="s">
        <v>7</v>
      </c>
      <c r="N22" s="537"/>
      <c r="O22" s="1159"/>
      <c r="P22" s="1159"/>
      <c r="Q22" s="1159"/>
      <c r="R22" s="1159"/>
      <c r="S22" s="1159"/>
      <c r="T22" s="1159"/>
      <c r="U22" s="1159"/>
      <c r="V22" s="1159"/>
      <c r="W22" s="1050" t="s">
        <v>688</v>
      </c>
      <c r="Y22" s="480"/>
      <c r="Z22" s="480" t="str">
        <f t="shared" si="0"/>
        <v>Схема подключения теплопотребляющей установки к коллектору источника тепловой энергии</v>
      </c>
      <c r="AA22" s="480"/>
      <c r="AB22" s="480"/>
      <c r="AC22" s="480"/>
    </row>
    <row r="23" spans="1:29" ht="33.75">
      <c r="A23" s="1157"/>
      <c r="B23" s="1157"/>
      <c r="C23" s="1157"/>
      <c r="D23" s="1157"/>
      <c r="E23" s="1157"/>
      <c r="F23" s="1157">
        <v>1</v>
      </c>
      <c r="G23" s="735"/>
      <c r="H23" s="735"/>
      <c r="I23" s="1157"/>
      <c r="J23" s="1157">
        <v>1</v>
      </c>
      <c r="K23" s="743"/>
      <c r="L23" s="484" t="str">
        <f>mergeValue(A23)&amp;"."&amp;mergeValue(B23)&amp;"."&amp;mergeValue(C23)&amp;"."&amp;mergeValue(D23)&amp;"."&amp;mergeValue(E23)&amp;"."&amp;mergeValue(F23)</f>
        <v>1.1.1.1.1.1</v>
      </c>
      <c r="M23" s="447" t="s">
        <v>8</v>
      </c>
      <c r="N23" s="537"/>
      <c r="O23" s="1160"/>
      <c r="P23" s="1161"/>
      <c r="Q23" s="1161"/>
      <c r="R23" s="1161"/>
      <c r="S23" s="1161"/>
      <c r="T23" s="1161"/>
      <c r="U23" s="1161"/>
      <c r="V23" s="1162"/>
      <c r="W23" s="1050" t="s">
        <v>689</v>
      </c>
      <c r="Y23" s="480"/>
      <c r="Z23" s="480" t="str">
        <f t="shared" si="0"/>
        <v>Группа потребителей</v>
      </c>
      <c r="AA23" s="480"/>
      <c r="AB23" s="480"/>
      <c r="AC23" s="480"/>
    </row>
    <row r="24" spans="1:29" ht="122.1" customHeight="1">
      <c r="A24" s="1157"/>
      <c r="B24" s="1157"/>
      <c r="C24" s="1157"/>
      <c r="D24" s="1157"/>
      <c r="E24" s="1157"/>
      <c r="F24" s="1157"/>
      <c r="G24" s="735">
        <v>1</v>
      </c>
      <c r="H24" s="735"/>
      <c r="I24" s="1157"/>
      <c r="J24" s="1157"/>
      <c r="K24" s="743">
        <v>1</v>
      </c>
      <c r="L24" s="484" t="str">
        <f>mergeValue(A24)&amp;"."&amp;mergeValue(B24)&amp;"."&amp;mergeValue(C24)&amp;"."&amp;mergeValue(D24)&amp;"."&amp;mergeValue(E24)&amp;"."&amp;mergeValue(F24)&amp;"."&amp;mergeValue(G24)</f>
        <v>1.1.1.1.1.1.1</v>
      </c>
      <c r="M24" s="1010"/>
      <c r="N24" s="537"/>
      <c r="O24" s="454"/>
      <c r="P24" s="454"/>
      <c r="Q24" s="962"/>
      <c r="R24" s="1164"/>
      <c r="S24" s="1165" t="s">
        <v>80</v>
      </c>
      <c r="T24" s="1164"/>
      <c r="U24" s="1165" t="s">
        <v>81</v>
      </c>
      <c r="V24" s="454"/>
      <c r="W24" s="1175" t="s">
        <v>690</v>
      </c>
      <c r="X24" s="476" t="str">
        <f>strCheckDate(O25:V25)</f>
        <v/>
      </c>
      <c r="Y24" s="480"/>
      <c r="Z24" s="480" t="str">
        <f t="shared" si="0"/>
        <v/>
      </c>
      <c r="AA24" s="480"/>
      <c r="AB24" s="480"/>
      <c r="AC24" s="480"/>
    </row>
    <row r="25" spans="1:29" ht="11.25" hidden="1">
      <c r="A25" s="1157"/>
      <c r="B25" s="1157"/>
      <c r="C25" s="1157"/>
      <c r="D25" s="1157"/>
      <c r="E25" s="1157"/>
      <c r="F25" s="1157"/>
      <c r="G25" s="735"/>
      <c r="H25" s="735"/>
      <c r="I25" s="1157"/>
      <c r="J25" s="1157"/>
      <c r="K25" s="743"/>
      <c r="L25" s="491"/>
      <c r="M25" s="537"/>
      <c r="N25" s="537"/>
      <c r="O25" s="454"/>
      <c r="P25" s="454"/>
      <c r="Q25" s="475" t="str">
        <f>R24&amp;"-"&amp;T24</f>
        <v>-</v>
      </c>
      <c r="R25" s="1164"/>
      <c r="S25" s="1165"/>
      <c r="T25" s="1164"/>
      <c r="U25" s="1165"/>
      <c r="V25" s="454"/>
      <c r="W25" s="1176"/>
      <c r="Y25" s="480"/>
      <c r="Z25" s="480" t="str">
        <f t="shared" si="0"/>
        <v/>
      </c>
      <c r="AA25" s="480"/>
      <c r="AB25" s="480"/>
      <c r="AC25" s="480"/>
    </row>
    <row r="26" spans="1:29" ht="15" customHeight="1">
      <c r="A26" s="1157"/>
      <c r="B26" s="1157"/>
      <c r="C26" s="1157"/>
      <c r="D26" s="1157"/>
      <c r="E26" s="1157"/>
      <c r="F26" s="1157"/>
      <c r="G26" s="737"/>
      <c r="H26" s="735"/>
      <c r="I26" s="1157"/>
      <c r="J26" s="1157"/>
      <c r="K26" s="742"/>
      <c r="L26" s="430"/>
      <c r="M26" s="449" t="s">
        <v>23</v>
      </c>
      <c r="N26" s="456"/>
      <c r="O26" s="456"/>
      <c r="P26" s="456"/>
      <c r="Q26" s="456"/>
      <c r="R26" s="456"/>
      <c r="S26" s="456"/>
      <c r="T26" s="456"/>
      <c r="U26" s="456"/>
      <c r="V26" s="452"/>
      <c r="W26" s="1177"/>
      <c r="Y26" s="480"/>
      <c r="Z26" s="480" t="str">
        <f t="shared" si="0"/>
        <v>Добавить вид теплоносителя (параметры теплоносителя)</v>
      </c>
      <c r="AA26" s="480"/>
      <c r="AB26" s="480"/>
      <c r="AC26" s="480"/>
    </row>
    <row r="27" spans="1:29" ht="15" customHeight="1">
      <c r="A27" s="1157"/>
      <c r="B27" s="1157"/>
      <c r="C27" s="1157"/>
      <c r="D27" s="1157"/>
      <c r="E27" s="1157"/>
      <c r="F27" s="737"/>
      <c r="G27" s="737"/>
      <c r="H27" s="735"/>
      <c r="I27" s="1157"/>
      <c r="J27" s="737"/>
      <c r="K27" s="742"/>
      <c r="L27" s="430"/>
      <c r="M27" s="448" t="s">
        <v>9</v>
      </c>
      <c r="N27" s="456"/>
      <c r="O27" s="456"/>
      <c r="P27" s="456"/>
      <c r="Q27" s="456"/>
      <c r="R27" s="456"/>
      <c r="S27" s="456"/>
      <c r="T27" s="456"/>
      <c r="U27" s="455"/>
      <c r="V27" s="456"/>
      <c r="W27" s="556"/>
      <c r="Y27" s="480"/>
      <c r="Z27" s="480" t="str">
        <f t="shared" si="0"/>
        <v>Добавить группу потребителей</v>
      </c>
      <c r="AA27" s="480"/>
      <c r="AB27" s="480"/>
      <c r="AC27" s="480"/>
    </row>
    <row r="28" spans="1:29" ht="15" customHeight="1">
      <c r="A28" s="1157"/>
      <c r="B28" s="1157"/>
      <c r="C28" s="1157"/>
      <c r="D28" s="1157"/>
      <c r="E28" s="741"/>
      <c r="F28" s="737"/>
      <c r="G28" s="737"/>
      <c r="H28" s="737"/>
      <c r="I28" s="733"/>
      <c r="J28" s="730"/>
      <c r="K28" s="740"/>
      <c r="L28" s="430"/>
      <c r="M28" s="443" t="s">
        <v>10</v>
      </c>
      <c r="N28" s="456"/>
      <c r="O28" s="456"/>
      <c r="P28" s="456"/>
      <c r="Q28" s="456"/>
      <c r="R28" s="456"/>
      <c r="S28" s="456"/>
      <c r="T28" s="456"/>
      <c r="U28" s="455"/>
      <c r="V28" s="456"/>
      <c r="W28" s="556"/>
      <c r="Y28" s="480"/>
      <c r="Z28" s="480" t="str">
        <f t="shared" si="0"/>
        <v>Добавить схему подключения</v>
      </c>
      <c r="AA28" s="480"/>
      <c r="AB28" s="480"/>
      <c r="AC28" s="480"/>
    </row>
    <row r="29" spans="1:29" ht="15" customHeight="1">
      <c r="A29" s="1157"/>
      <c r="B29" s="1157"/>
      <c r="C29" s="1157"/>
      <c r="D29" s="741"/>
      <c r="E29" s="741"/>
      <c r="F29" s="737"/>
      <c r="G29" s="737"/>
      <c r="H29" s="737"/>
      <c r="I29" s="733"/>
      <c r="J29" s="730"/>
      <c r="K29" s="740"/>
      <c r="L29" s="430"/>
      <c r="M29" s="442" t="s">
        <v>15</v>
      </c>
      <c r="N29" s="456"/>
      <c r="O29" s="456"/>
      <c r="P29" s="456"/>
      <c r="Q29" s="456"/>
      <c r="R29" s="456"/>
      <c r="S29" s="456"/>
      <c r="T29" s="456"/>
      <c r="U29" s="455"/>
      <c r="V29" s="456"/>
      <c r="W29" s="556"/>
      <c r="Y29" s="480"/>
      <c r="Z29" s="480" t="str">
        <f t="shared" si="0"/>
        <v>Добавить источник тепловой энергии</v>
      </c>
      <c r="AA29" s="480"/>
      <c r="AB29" s="480"/>
      <c r="AC29" s="480"/>
    </row>
    <row r="30" spans="1:29" ht="15" customHeight="1">
      <c r="A30" s="1157"/>
      <c r="B30" s="1157"/>
      <c r="C30" s="741"/>
      <c r="D30" s="741"/>
      <c r="E30" s="741"/>
      <c r="F30" s="741"/>
      <c r="G30" s="746"/>
      <c r="H30" s="733"/>
      <c r="I30" s="744"/>
      <c r="J30" s="730"/>
      <c r="K30" s="745"/>
      <c r="L30" s="430"/>
      <c r="M30" s="441" t="s">
        <v>16</v>
      </c>
      <c r="N30" s="456"/>
      <c r="O30" s="456"/>
      <c r="P30" s="456"/>
      <c r="Q30" s="456"/>
      <c r="R30" s="456"/>
      <c r="S30" s="456"/>
      <c r="T30" s="456"/>
      <c r="U30" s="455"/>
      <c r="V30" s="456"/>
      <c r="W30" s="556"/>
      <c r="Y30" s="480"/>
      <c r="Z30" s="480" t="str">
        <f t="shared" si="0"/>
        <v>Добавить наименование системы теплоснабжения</v>
      </c>
      <c r="AA30" s="480"/>
      <c r="AB30" s="480"/>
      <c r="AC30" s="480"/>
    </row>
    <row r="31" spans="1:29" ht="15" customHeight="1">
      <c r="A31" s="1157"/>
      <c r="B31" s="741"/>
      <c r="C31" s="741"/>
      <c r="D31" s="741"/>
      <c r="E31" s="741"/>
      <c r="F31" s="741"/>
      <c r="G31" s="746"/>
      <c r="H31" s="733"/>
      <c r="I31" s="733"/>
      <c r="J31" s="730"/>
      <c r="K31" s="740"/>
      <c r="L31" s="430"/>
      <c r="M31" s="450" t="s">
        <v>17</v>
      </c>
      <c r="N31" s="456"/>
      <c r="O31" s="456"/>
      <c r="P31" s="456"/>
      <c r="Q31" s="456"/>
      <c r="R31" s="456"/>
      <c r="S31" s="456"/>
      <c r="T31" s="456"/>
      <c r="U31" s="455"/>
      <c r="V31" s="456"/>
      <c r="W31" s="556"/>
      <c r="Y31" s="480"/>
      <c r="Z31" s="480" t="str">
        <f t="shared" si="0"/>
        <v>Добавить территорию действия тарифа</v>
      </c>
      <c r="AA31" s="480"/>
      <c r="AB31" s="480"/>
      <c r="AC31" s="480"/>
    </row>
    <row r="32" spans="1:29" s="414" customFormat="1" ht="15" customHeight="1">
      <c r="A32" s="729"/>
      <c r="B32" s="729"/>
      <c r="C32" s="729"/>
      <c r="D32" s="729"/>
      <c r="E32" s="729"/>
      <c r="F32" s="729"/>
      <c r="G32" s="729"/>
      <c r="H32" s="729"/>
      <c r="I32" s="729"/>
      <c r="J32" s="729"/>
      <c r="K32" s="729"/>
      <c r="L32" s="384"/>
      <c r="M32" s="457" t="s">
        <v>293</v>
      </c>
      <c r="N32" s="456"/>
      <c r="O32" s="456"/>
      <c r="P32" s="456"/>
      <c r="Q32" s="456"/>
      <c r="R32" s="456"/>
      <c r="S32" s="456"/>
      <c r="T32" s="456"/>
      <c r="U32" s="455"/>
      <c r="V32" s="456"/>
      <c r="W32" s="556"/>
      <c r="X32" s="478"/>
      <c r="Y32" s="478"/>
      <c r="Z32" s="478"/>
      <c r="AA32" s="478"/>
      <c r="AB32" s="478"/>
      <c r="AC32" s="478"/>
    </row>
    <row r="33" spans="1:29" ht="11.25">
      <c r="A33" s="415"/>
      <c r="B33" s="415"/>
      <c r="C33" s="415"/>
      <c r="D33" s="415"/>
      <c r="E33" s="415"/>
      <c r="F33" s="415"/>
      <c r="G33" s="415"/>
      <c r="H33" s="415"/>
      <c r="I33" s="415"/>
      <c r="J33" s="415"/>
      <c r="K33" s="415"/>
      <c r="X33" s="415"/>
      <c r="Y33" s="415"/>
      <c r="Z33" s="415"/>
      <c r="AA33" s="415"/>
      <c r="AB33" s="415"/>
      <c r="AC33" s="415"/>
    </row>
    <row r="34" spans="12:23" ht="90" customHeight="1">
      <c r="L34" s="1">
        <v>1</v>
      </c>
      <c r="M34" s="1150" t="s">
        <v>691</v>
      </c>
      <c r="N34" s="1150"/>
      <c r="O34" s="1150"/>
      <c r="P34" s="1150"/>
      <c r="Q34" s="1150"/>
      <c r="R34" s="1150"/>
      <c r="S34" s="1150"/>
      <c r="T34" s="1150"/>
      <c r="U34" s="1150"/>
      <c r="V34" s="1150"/>
      <c r="W34" s="1150"/>
    </row>
  </sheetData>
  <sheetProtection password="FA9C" sheet="1" objects="1" scenarios="1" formatColumns="0" formatRows="0"/>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14">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WMB983058:WMB983065 WVX983058:WVX983065">
      <formula1>900</formula1>
    </dataValidation>
    <dataValidation type="list" allowBlank="1" showInputMessage="1" prompt="Выберите значение из списка" errorTitle="Ошибка" error="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O65559:V65559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O131095:V131095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O196631:V196631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O262167:V262167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O327703:V327703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O393239:V393239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O458775:V458775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O524311:V524311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O589847:V589847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O655383:V655383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O720919:V720919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O786455:V786455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O851991:V851991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O917527:V917527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O983063:V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WVP983063:WVW983063">
      <formula1>kind_of_cons</formula1>
    </dataValidation>
    <dataValidation type="list" allowBlank="1" showInputMessage="1" showErrorMessage="1" errorTitle="Ошибка" error="Выберите значение из списка" sqref="M2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WVN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 T24 JG24 JI24 TC24 TE24 ACY24 ADA24 AMU24 AMW24 AWQ24 AWS24 BGM24 BGO24 BQI24 BQK24 CAE24 CAG24 CKA24 CKC24 CTW24 CTY24 DDS24 DDU24 DNO24 DNQ24 DXK24 DXM24 EHG24 EHI24 ERC24 ERE24 FAY24 FBA24 FKU24 FKW24 FUQ24 FUS24 GEM24 GEO24 GOI24 GOK24 GYE24 GYG24 HIA24 HIC24 HRW24 HRY24 IBS24 IBU24 ILO24 ILQ24 IVK24 IVM24 JFG24 JFI24 JPC24 JPE24 JYY24 JZA24 KIU24 KIW24 KSQ24 KSS24 LCM24 LCO24 LMI24 LMK24 LWE24 LWG24 MGA24 MGC24 MPW24 MPY24 MZS24 MZU24 NJO24 NJQ24 NTK24 NTM24 ODG24 ODI24 ONC24 ONE24 OWY24 OXA24 PGU24 PGW24 PQQ24 PQS24 QAM24 QAO24 QKI24 QKK24 QUE24 QUG24 REA24 REC24 RNW24 RNY24 RXS24 RXU24 SHO24 SHQ24 SRK24 SRM24 TBG24 TBI24 TLC24 TLE24 TUY24 TVA24 UEU24 UEW24 UOQ24 UOS24 UYM24 UYO24 VII24 VIK24 VSE24 VSG24 WCA24 WCC24 WLW24 WLY24 WVS24 WVU24 R65560 T65560 JG65560 JI65560 TC65560 TE65560 ACY65560 ADA65560 AMU65560 AMW65560 AWQ65560 AWS65560 BGM65560 BGO65560 BQI65560 BQK65560 CAE65560 CAG65560 CKA65560 CKC65560 CTW65560 CTY65560 DDS65560 DDU65560 DNO65560 DNQ65560 DXK65560 DXM65560 EHG65560 EHI65560 ERC65560 ERE65560 FAY65560 FBA65560 FKU65560 FKW65560 FUQ65560 FUS65560 GEM65560 GEO65560 GOI65560 GOK65560 GYE65560 GYG65560 HIA65560 HIC65560 HRW65560 HRY65560 IBS65560 IBU65560 ILO65560 ILQ65560 IVK65560 IVM65560 JFG65560 JFI65560 JPC65560 JPE65560 JYY65560 JZA65560 KIU65560 KIW65560 KSQ65560 KSS65560 LCM65560 LCO65560 LMI65560 LMK65560 LWE65560 LWG65560 MGA65560 MGC65560 MPW65560 MPY65560 MZS65560 MZU65560 NJO65560 NJQ65560 NTK65560 NTM65560 ODG65560 ODI65560 ONC65560 ONE65560 OWY65560 OXA65560 PGU65560 PGW65560 PQQ65560 PQS65560 QAM65560 QAO65560 QKI65560 QKK65560 QUE65560 QUG65560 REA65560 REC65560 RNW65560 RNY65560 RXS65560 RXU65560 SHO65560 SHQ65560 SRK65560 SRM65560 TBG65560 TBI65560 TLC65560 TLE65560 TUY65560 TVA65560 UEU65560 UEW65560 UOQ65560 UOS65560 UYM65560 UYO65560 VII65560 VIK65560 VSE65560 VSG65560 WCA65560 WCC65560 WLW65560 WLY65560 WVS65560 WVU65560 R131096 T131096 JG131096 JI131096 TC131096 TE131096 ACY131096 ADA131096 AMU131096 AMW131096 AWQ131096 AWS131096 BGM131096 BGO131096 BQI131096 BQK131096 CAE131096 CAG131096 CKA131096 CKC131096 CTW131096 CTY131096 DDS131096 DDU131096 DNO131096 DNQ131096 DXK131096 DXM131096 EHG131096 EHI131096 ERC131096 ERE131096 FAY131096 FBA131096 FKU131096 FKW131096 FUQ131096 FUS131096 GEM131096 GEO131096 GOI131096 GOK131096 GYE131096 GYG131096 HIA131096 HIC131096 HRW131096 HRY131096 IBS131096 IBU131096 ILO131096 ILQ131096 IVK131096 IVM131096 JFG131096 JFI131096 JPC131096 JPE131096 JYY131096 JZA131096 KIU131096 KIW131096 KSQ131096 KSS131096 LCM131096 LCO131096 LMI131096 LMK131096 LWE131096 LWG131096 MGA131096 MGC131096 MPW131096 MPY131096 MZS131096 MZU131096 NJO131096 NJQ131096 NTK131096 NTM131096 ODG131096 ODI131096 ONC131096 ONE131096 OWY131096 OXA131096 PGU131096 PGW131096 PQQ131096 PQS131096 QAM131096 QAO131096 QKI131096 QKK131096 QUE131096 QUG131096 REA131096 REC131096 RNW131096 RNY131096 RXS131096 RXU131096 SHO131096 SHQ131096 SRK131096 SRM131096 TBG131096 TBI131096 TLC131096 TLE131096 TUY131096 TVA131096 UEU131096 UEW131096 UOQ131096 UOS131096 UYM131096 UYO131096 VII131096 VIK131096 VSE131096 VSG131096 WCA131096 WCC131096 WLW131096 WLY131096 WVS131096 WVU131096 R196632 T196632 JG196632 JI196632 TC196632 TE196632 ACY196632 ADA196632 AMU196632 AMW196632 AWQ196632 AWS196632 BGM196632 BGO196632 BQI196632 BQK196632 CAE196632 CAG196632 CKA196632 CKC196632 CTW196632 CTY196632 DDS196632 DDU196632 DNO196632 DNQ196632 DXK196632 DXM196632 EHG196632 EHI196632 ERC196632 ERE196632 FAY196632 FBA196632 FKU196632 FKW196632 FUQ196632 FUS196632 GEM196632 GEO196632 GOI196632 GOK196632 GYE196632 GYG196632 HIA196632 HIC196632 HRW196632 HRY196632 IBS196632 IBU196632 ILO196632 ILQ196632 IVK196632 IVM196632 JFG196632 JFI196632 JPC196632 JPE196632 JYY196632 JZA196632 KIU196632 KIW196632 KSQ196632 KSS196632 LCM196632 LCO196632 LMI196632 LMK196632 LWE196632 LWG196632 MGA196632 MGC196632 MPW196632 MPY196632 MZS196632 MZU196632 NJO196632 NJQ196632 NTK196632 NTM196632 ODG196632 ODI196632 ONC196632 ONE196632 OWY196632 OXA196632 PGU196632 PGW196632 PQQ196632 PQS196632 QAM196632 QAO196632 QKI196632 QKK196632 QUE196632 QUG196632 REA196632 REC196632 RNW196632 RNY196632 RXS196632 RXU196632 SHO196632 SHQ196632 SRK196632 SRM196632 TBG196632 TBI196632 TLC196632 TLE196632 TUY196632 TVA196632 UEU196632 UEW196632 UOQ196632 UOS196632 UYM196632 UYO196632 VII196632 VIK196632 VSE196632 VSG196632 WCA196632 WCC196632 WLW196632 WLY196632 WVS196632 WVU196632 R262168 T262168 JG262168 JI262168 TC262168 TE262168 ACY262168 ADA262168 AMU262168 AMW262168 AWQ262168 AWS262168 BGM262168 BGO262168 BQI262168 BQK262168 CAE262168 CAG262168 CKA262168 CKC262168 CTW262168 CTY262168 DDS262168 DDU262168 DNO262168 DNQ262168 DXK262168 DXM262168 EHG262168 EHI262168 ERC262168 ERE262168 FAY262168 FBA262168 FKU262168 FKW262168 FUQ262168 FUS262168 GEM262168 GEO262168 GOI262168 GOK262168 GYE262168 GYG262168 HIA262168 HIC262168 HRW262168 HRY262168 IBS262168 IBU262168 ILO262168 ILQ262168 IVK262168 IVM262168 JFG262168 JFI262168 JPC262168 JPE262168 JYY262168 JZA262168 KIU262168 KIW262168 KSQ262168 KSS262168 LCM262168 LCO262168 LMI262168 LMK262168 LWE262168 LWG262168 MGA262168 MGC262168 MPW262168 MPY262168 MZS262168 MZU262168 NJO262168 NJQ262168 NTK262168 NTM262168 ODG262168 ODI262168 ONC262168 ONE262168 OWY262168 OXA262168 PGU262168 PGW262168 PQQ262168 PQS262168 QAM262168 QAO262168 QKI262168 QKK262168 QUE262168 QUG262168 REA262168 REC262168 RNW262168 RNY262168 RXS262168 RXU262168 SHO262168 SHQ262168 SRK262168 SRM262168 TBG262168 TBI262168 TLC262168 TLE262168 TUY262168 TVA262168 UEU262168 UEW262168 UOQ262168 UOS262168 UYM262168 UYO262168 VII262168 VIK262168 VSE262168 VSG262168 WCA262168 WCC262168 WLW262168 WLY262168 WVS262168 WVU262168 R327704 T327704 JG327704 JI327704 TC327704 TE327704 ACY327704 ADA327704 AMU327704 AMW327704 AWQ327704 AWS327704 BGM327704 BGO327704 BQI327704 BQK327704 CAE327704 CAG327704 CKA327704 CKC327704 CTW327704 CTY327704 DDS327704 DDU327704 DNO327704 DNQ327704 DXK327704 DXM327704 EHG327704 EHI327704 ERC327704 ERE327704 FAY327704 FBA327704 FKU327704 FKW327704 FUQ327704 FUS327704 GEM327704 GEO327704 GOI327704 GOK327704 GYE327704 GYG327704 HIA327704 HIC327704 HRW327704 HRY327704 IBS327704 IBU327704 ILO327704 ILQ327704 IVK327704 IVM327704 JFG327704 JFI327704 JPC327704 JPE327704 JYY327704 JZA327704 KIU327704 KIW327704 KSQ327704 KSS327704 LCM327704 LCO327704 LMI327704 LMK327704 LWE327704 LWG327704 MGA327704 MGC327704 MPW327704 MPY327704 MZS327704 MZU327704 NJO327704 NJQ327704 NTK327704 NTM327704 ODG327704 ODI327704 ONC327704 ONE327704 OWY327704 OXA327704 PGU327704 PGW327704 PQQ327704 PQS327704 QAM327704 QAO327704 QKI327704 QKK327704 QUE327704 QUG327704 REA327704 REC327704 RNW327704 RNY327704 RXS327704 RXU327704 SHO327704 SHQ327704 SRK327704 SRM327704 TBG327704 TBI327704 TLC327704 TLE327704 TUY327704 TVA327704 UEU327704 UEW327704 UOQ327704 UOS327704 UYM327704 UYO327704 VII327704 VIK327704 VSE327704 VSG327704 WCA327704 WCC327704 WLW327704 WLY327704 WVS327704 WVU327704 R393240 T393240 JG393240 JI393240 TC393240 TE393240 ACY393240 ADA393240 AMU393240 AMW393240 AWQ393240 AWS393240 BGM393240 BGO393240 BQI393240 BQK393240 CAE393240 CAG393240 CKA393240 CKC393240 CTW393240 CTY393240 DDS393240 DDU393240 DNO393240 DNQ393240 DXK393240 DXM393240 EHG393240 EHI393240 ERC393240 ERE393240 FAY393240 FBA393240 FKU393240 FKW393240 FUQ393240 FUS393240 GEM393240 GEO393240 GOI393240 GOK393240 GYE393240 GYG393240 HIA393240 HIC393240 HRW393240 HRY393240 IBS393240 IBU393240 ILO393240 ILQ393240 IVK393240 IVM393240 JFG393240 JFI393240 JPC393240 JPE393240 JYY393240 JZA393240 KIU393240 KIW393240 KSQ393240 KSS393240 LCM393240 LCO393240 LMI393240 LMK393240 LWE393240 LWG393240 MGA393240 MGC393240 MPW393240 MPY393240 MZS393240 MZU393240 NJO393240 NJQ393240 NTK393240 NTM393240 ODG393240 ODI393240 ONC393240 ONE393240 OWY393240 OXA393240 PGU393240 PGW393240 PQQ393240 PQS393240 QAM393240 QAO393240 QKI393240 QKK393240 QUE393240 QUG393240 REA393240 REC393240 RNW393240 RNY393240 RXS393240 RXU393240 SHO393240 SHQ393240 SRK393240 SRM393240 TBG393240 TBI393240 TLC393240 TLE393240 TUY393240 TVA393240 UEU393240 UEW393240 UOQ393240 UOS393240 UYM393240 UYO393240 VII393240 VIK393240 VSE393240 VSG393240 WCA393240 WCC393240 WLW393240 WLY393240 WVS393240 WVU393240 R458776 T458776 JG458776 JI458776 TC458776 TE458776 ACY458776 ADA458776 AMU458776 AMW458776 AWQ458776 AWS458776 BGM458776 BGO458776 BQI458776 BQK458776 CAE458776 CAG458776 CKA458776 CKC458776 CTW458776 CTY458776 DDS458776 DDU458776 DNO458776 DNQ458776 DXK458776 DXM458776 EHG458776 EHI458776 ERC458776 ERE458776 FAY458776 FBA458776 FKU458776 FKW458776 FUQ458776 FUS458776 GEM458776 GEO458776 GOI458776 GOK458776 GYE458776 GYG458776 HIA458776 HIC458776 HRW458776 HRY458776 IBS458776 IBU458776 ILO458776 ILQ458776 IVK458776 IVM458776 JFG458776 JFI458776 JPC458776 JPE458776 JYY458776 JZA458776 KIU458776 KIW458776 KSQ458776 KSS458776 LCM458776 LCO458776 LMI458776 LMK458776 LWE458776 LWG458776 MGA458776 MGC458776 MPW458776 MPY458776 MZS458776 MZU458776 NJO458776 NJQ458776 NTK458776 NTM458776 ODG458776 ODI458776 ONC458776 ONE458776 OWY458776 OXA458776 PGU458776 PGW458776 PQQ458776 PQS458776 QAM458776 QAO458776 QKI458776 QKK458776 QUE458776 QUG458776 REA458776 REC458776 RNW458776 RNY458776 RXS458776 RXU458776 SHO458776 SHQ458776 SRK458776 SRM458776 TBG458776 TBI458776 TLC458776 TLE458776 TUY458776 TVA458776 UEU458776 UEW458776 UOQ458776 UOS458776 UYM458776 UYO458776 VII458776 VIK458776 VSE458776 VSG458776 WCA458776 WCC458776 WLW458776 WLY458776 WVS458776 WVU45877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 T524312 JG524312 JI524312 TC524312 TE524312 ACY524312 ADA524312 AMU524312 AMW524312 AWQ524312 AWS524312 BGM524312 BGO524312 BQI524312 BQK524312 CAE524312 CAG524312 CKA524312 CKC524312 CTW524312 CTY524312 DDS524312 DDU524312 DNO524312 DNQ524312 DXK524312 DXM524312 EHG524312 EHI524312 ERC524312 ERE524312 FAY524312 FBA524312 FKU524312 FKW524312 FUQ524312 FUS524312 GEM524312 GEO524312 GOI524312 GOK524312 GYE524312 GYG524312 HIA524312 HIC524312 HRW524312 HRY524312 IBS524312 IBU524312 ILO524312 ILQ524312 IVK524312 IVM524312 JFG524312 JFI524312 JPC524312 JPE524312 JYY524312 JZA524312 KIU524312 KIW524312 KSQ524312 KSS524312 LCM524312 LCO524312 LMI524312 LMK524312 LWE524312 LWG524312 MGA524312 MGC524312 MPW524312 MPY524312 MZS524312 MZU524312 NJO524312 NJQ524312 NTK524312 NTM524312 ODG524312 ODI524312 ONC524312 ONE524312 OWY524312 OXA524312 PGU524312 PGW524312 PQQ524312 PQS524312 QAM524312 QAO524312 QKI524312 QKK524312 QUE524312 QUG524312 REA524312 REC524312 RNW524312 RNY524312 RXS524312 RXU524312 SHO524312 SHQ524312 SRK524312 SRM524312 TBG524312 TBI524312 TLC524312 TLE524312 TUY524312 TVA524312 UEU524312 UEW524312 UOQ524312 UOS524312 UYM524312 UYO524312 VII524312 VIK524312 VSE524312 VSG524312 WCA524312 WCC524312 WLW524312 WLY524312 WVS524312 WVU524312 R589848 T589848 JG589848 JI589848 TC589848 TE589848 ACY589848 ADA589848 AMU589848 AMW589848 AWQ589848 AWS589848 BGM589848 BGO589848 BQI589848 BQK589848 CAE589848 CAG589848 CKA589848 CKC589848 CTW589848 CTY589848 DDS589848 DDU589848 DNO589848 DNQ589848 DXK589848 DXM589848 EHG589848 EHI589848 ERC589848 ERE589848 FAY589848 FBA589848 FKU589848 FKW589848 FUQ589848 FUS589848 GEM589848 GEO589848 GOI589848 GOK589848 GYE589848 GYG589848 HIA589848 HIC589848 HRW589848 HRY589848 IBS589848 IBU589848 ILO589848 ILQ589848 IVK589848 IVM589848 JFG589848 JFI589848 JPC589848 JPE589848 JYY589848 JZA589848 KIU589848 KIW589848 KSQ589848 KSS589848 LCM589848 LCO589848 LMI589848 LMK589848 LWE589848 LWG589848 MGA589848 MGC589848 MPW589848 MPY589848 MZS589848 MZU589848 NJO589848 NJQ589848 NTK589848 NTM589848 ODG589848 ODI589848 ONC589848 ONE589848 OWY589848 OXA589848 PGU589848 PGW589848 PQQ589848 PQS589848 QAM589848 QAO589848 QKI589848 QKK589848 QUE589848 QUG589848 REA589848 REC589848 RNW589848 RNY589848 RXS589848 RXU589848 SHO589848 SHQ589848 SRK589848 SRM589848 TBG589848 TBI589848 TLC589848 TLE589848 TUY589848 TVA589848 UEU589848 UEW589848 UOQ589848 UOS589848 UYM589848 UYO589848 VII589848 VIK589848 VSE589848 VSG589848 WCA589848 WCC589848 WLW589848 WLY589848 WVS589848 WVU589848 R655384 T655384 JG655384 JI655384 TC655384 TE655384 ACY655384 ADA655384 AMU655384 AMW655384 AWQ655384 AWS655384 BGM655384 BGO655384 BQI655384 BQK655384 CAE655384 CAG655384 CKA655384 CKC655384 CTW655384 CTY655384 DDS655384 DDU655384 DNO655384 DNQ655384 DXK655384 DXM655384 EHG655384 EHI655384 ERC655384 ERE655384 FAY655384 FBA655384 FKU655384 FKW655384 FUQ655384 FUS655384 GEM655384 GEO655384 GOI655384 GOK655384 GYE655384 GYG655384 HIA655384 HIC655384 HRW655384 HRY655384 IBS655384 IBU655384 ILO655384 ILQ655384 IVK655384 IVM655384 JFG655384 JFI655384 JPC655384 JPE655384 JYY655384 JZA655384 KIU655384 KIW655384 KSQ655384 KSS655384 LCM655384 LCO655384 LMI655384 LMK655384 LWE655384 LWG655384 MGA655384 MGC655384 MPW655384 MPY655384 MZS655384 MZU655384 NJO655384 NJQ655384 NTK655384 NTM655384 ODG655384 ODI655384 ONC655384 ONE655384 OWY655384 OXA655384 PGU655384 PGW655384 PQQ655384 PQS655384 QAM655384 QAO655384 QKI655384 QKK655384 QUE655384 QUG655384 REA655384 REC655384 RNW655384 RNY655384 RXS655384 RXU655384 SHO655384 SHQ655384 SRK655384 SRM655384 TBG655384 TBI655384 TLC655384 TLE655384 TUY655384 TVA655384 UEU655384 UEW655384 UOQ655384 UOS655384 UYM655384 UYO655384 VII655384 VIK655384 VSE655384 VSG655384 WCA655384 WCC655384 WLW655384 WLY655384 WVS655384 WVU655384 R720920 T720920 JG720920 JI720920 TC720920 TE720920 ACY720920 ADA720920 AMU720920 AMW720920 AWQ720920 AWS720920 BGM720920 BGO720920 BQI720920 BQK720920 CAE720920 CAG720920 CKA720920 CKC720920 CTW720920 CTY720920 DDS720920 DDU720920 DNO720920 DNQ720920 DXK720920 DXM720920 EHG720920 EHI720920 ERC720920 ERE720920 FAY720920 FBA720920 FKU720920 FKW720920 FUQ720920 FUS720920 GEM720920 GEO720920 GOI720920 GOK720920 GYE720920 GYG720920 HIA720920 HIC720920 HRW720920 HRY720920 IBS720920 IBU720920 ILO720920 ILQ720920 IVK720920 IVM720920 JFG720920 JFI720920 JPC720920 JPE720920 JYY720920 JZA720920 KIU720920 KIW720920 KSQ720920 KSS720920 LCM720920 LCO720920 LMI720920 LMK720920 LWE720920 LWG720920 MGA720920 MGC720920 MPW720920 MPY720920 MZS720920 MZU720920 NJO720920 NJQ720920 NTK720920 NTM720920 ODG720920 ODI720920 ONC720920 ONE720920 OWY720920 OXA720920 PGU720920 PGW720920 PQQ720920 PQS720920 QAM720920 QAO720920 QKI720920 QKK720920 QUE720920 QUG720920 REA720920 REC720920 RNW720920 RNY720920 RXS720920 RXU720920 SHO720920 SHQ720920 SRK720920 SRM720920 TBG720920 TBI720920 TLC720920 TLE720920 TUY720920 TVA720920 UEU720920 UEW720920 UOQ720920 UOS720920 UYM720920 UYO720920 VII720920 VIK720920 VSE720920 VSG720920 WCA720920 WCC720920 WLW720920 WLY720920 WVS720920 WVU720920 R786456 T786456 JG786456 JI786456 TC786456 TE786456 ACY786456 ADA786456 AMU786456 AMW786456 AWQ786456 AWS786456 BGM786456 BGO786456 BQI786456 BQK786456 CAE786456 CAG786456 CKA786456 CKC786456 CTW786456 CTY786456 DDS786456 DDU786456 DNO786456 DNQ786456 DXK786456 DXM786456 EHG786456 EHI786456 ERC786456 ERE786456 FAY786456 FBA786456 FKU786456 FKW786456 FUQ786456 FUS786456 GEM786456 GEO786456 GOI786456 GOK786456 GYE786456 GYG786456 HIA786456 HIC786456 HRW786456 HRY786456 IBS786456 IBU786456 ILO786456 ILQ786456 IVK786456 IVM786456 JFG786456 JFI786456 JPC786456 JPE786456 JYY786456 JZA786456 KIU786456 KIW786456 KSQ786456 KSS786456 LCM786456 LCO786456 LMI786456 LMK786456 LWE786456 LWG786456 MGA786456 MGC786456 MPW786456 MPY786456 MZS786456 MZU786456 NJO786456 NJQ786456 NTK786456 NTM786456 ODG786456 ODI786456 ONC786456 ONE786456 OWY786456 OXA786456 PGU786456 PGW786456 PQQ786456 PQS786456 QAM786456 QAO786456 QKI786456 QKK786456 QUE786456 QUG786456 REA786456 REC786456 RNW786456 RNY786456 RXS786456 RXU786456 SHO786456 SHQ786456 SRK786456 SRM786456 TBG786456 TBI786456 TLC786456 TLE786456 TUY786456 TVA786456 UEU786456 UEW786456 UOQ786456 UOS786456 UYM786456 UYO786456 VII786456 VIK786456 VSE786456 VSG786456 WCA786456 WCC786456 WLW786456 WLY786456 WVS786456 WVU786456 R851992 T851992 JG851992 JI851992 TC851992 TE851992 ACY851992 ADA851992 AMU851992 AMW851992 AWQ851992 AWS851992 BGM851992 BGO851992 BQI851992 BQK851992 CAE851992 CAG851992 CKA851992 CKC851992 CTW851992 CTY851992 DDS851992 DDU851992 DNO851992 DNQ851992 DXK851992 DXM851992 EHG851992 EHI851992 ERC851992 ERE851992 FAY851992 FBA851992 FKU851992 FKW851992 FUQ851992 FUS851992 GEM851992 GEO851992 GOI851992 GOK851992 GYE851992 GYG851992 HIA851992 HIC851992 HRW851992 HRY851992 IBS851992 IBU851992 ILO851992 ILQ851992 IVK851992 IVM851992 JFG851992 JFI851992 JPC851992 JPE851992 JYY851992 JZA851992 KIU851992 KIW851992 KSQ851992 KSS851992 LCM851992 LCO851992 LMI851992 LMK851992 LWE851992 LWG851992 MGA851992 MGC851992 MPW851992 MPY851992 MZS851992 MZU851992 NJO851992 NJQ851992 NTK851992 NTM851992 ODG851992 ODI851992 ONC851992 ONE851992 OWY851992 OXA851992 PGU851992 PGW851992 PQQ851992 PQS851992 QAM851992 QAO851992 QKI851992 QKK851992 QUE851992 QUG851992 REA851992 REC851992 RNW851992 RNY851992 RXS851992 RXU851992 SHO851992 SHQ851992 SRK851992 SRM851992 TBG851992 TBI851992 TLC851992 TLE851992 TUY851992 TVA851992 UEU851992 UEW851992 UOQ851992 UOS851992 UYM851992 UYO851992 VII851992 VIK851992 VSE851992 VSG851992 WCA851992 WCC851992 WLW851992 WLY851992 WVS851992 WVU851992 R917528 T917528 JG917528 JI917528 TC917528 TE917528 ACY917528 ADA917528 AMU917528 AMW917528 AWQ917528 AWS917528 BGM917528 BGO917528 BQI917528 BQK917528 CAE917528 CAG917528 CKA917528 CKC917528 CTW917528 CTY917528 DDS917528 DDU917528 DNO917528 DNQ917528 DXK917528 DXM917528 EHG917528 EHI917528 ERC917528 ERE917528 FAY917528 FBA917528 FKU917528 FKW917528 FUQ917528 FUS917528 GEM917528 GEO917528 GOI917528 GOK917528 GYE917528 GYG917528 HIA917528 HIC917528 HRW917528 HRY917528 IBS917528 IBU917528 ILO917528 ILQ917528 IVK917528 IVM917528 JFG917528 JFI917528 JPC917528 JPE917528 JYY917528 JZA917528 KIU917528 KIW917528 KSQ917528 KSS917528 LCM917528 LCO917528 LMI917528 LMK917528 LWE917528 LWG917528 MGA917528 MGC917528 MPW917528 MPY917528 MZS917528 MZU917528 NJO917528 NJQ917528 NTK917528 NTM917528 ODG917528 ODI917528 ONC917528 ONE917528 OWY917528 OXA917528 PGU917528 PGW917528 PQQ917528 PQS917528 QAM917528 QAO917528 QKI917528 QKK917528 QUE917528 QUG917528 REA917528 REC917528 RNW917528 RNY917528 RXS917528 RXU917528 SHO917528 SHQ917528 SRK917528 SRM917528 TBG917528 TBI917528 TLC917528 TLE917528 TUY917528 TVA917528 UEU917528 UEW917528 UOQ917528 UOS917528 UYM917528 UYO917528 VII917528 VIK917528 VSE917528 VSG917528 WCA917528 WCC917528 WLW917528 WLY917528 WVS917528 WVU917528 R983064 T983064 JG983064 JI983064 TC983064 TE983064 ACY983064 ADA983064 AMU983064 AMW983064 AWQ983064 AWS983064 BGM983064 BGO983064 BQI983064 BQK983064 CAE983064 CAG983064 CKA983064 CKC983064 CTW983064 CTY983064 DDS983064 DDU983064 DNO983064 DNQ983064 DXK983064 DXM983064 EHG983064 EHI983064 ERC983064 ERE983064 FAY983064 FBA983064 FKU983064 FKW983064 FUQ983064 FUS983064 GEM983064 GEO983064 GOI983064 GOK983064 GYE983064 GYG983064 HIA983064 HIC983064 HRW983064 HRY983064 IBS983064 IBU983064 ILO983064 ILQ983064 IVK983064 IVM983064 JFG983064 JFI983064 JPC983064 JPE983064 JYY983064 JZA983064 KIU983064 KIW983064 KSQ983064 KSS983064 LCM983064 LCO983064 LMI983064 LMK983064 LWE983064 LWG983064 MGA983064 MGC983064 MPW983064 MPY983064 MZS983064 MZU983064 NJO983064 NJQ983064 NTK983064 NTM983064 ODG983064 ODI983064 ONC983064 ONE983064 OWY983064 OXA983064 PGU983064 PGW983064 PQQ983064 PQS983064 QAM983064 QAO983064 QKI983064 QKK983064 QUE983064 QUG983064 REA983064 REC983064 RNW983064 RNY983064 RXS983064 RXU983064 SHO983064 SHQ983064 SRK983064 SRM983064 TBG983064 TBI983064 TLC983064 TLE983064 TUY983064 TVA983064 UEU983064 UEW983064 UOQ983064 UOS983064 UYM983064 UYO983064 VII983064 VIK983064 VSE983064 VSG983064 WCA983064 WCC983064 WLW983064 WLY983064 WVS983064 WVU983064"/>
    <dataValidation allowBlank="1" showInputMessage="1" showErrorMessage="1" prompt="Для выбора выполните двойной щелчок левой клавиши мыши по соответствующей ячейке." sqref="S24 U24 JH24 JJ24 TD24 TF24 ACZ24 ADB24 AMV24 AMX24 AWR24 AWT24 BGN24 BGP24 BQJ24 BQL24 CAF24 CAH24 CKB24 CKD24 CTX24 CTZ24 DDT24 DDV24 DNP24 DNR24 DXL24 DXN24 EHH24 EHJ24 ERD24 ERF24 FAZ24 FBB24 FKV24 FKX24 FUR24 FUT24 GEN24 GEP24 GOJ24 GOL24 GYF24 GYH24 HIB24 HID24 HRX24 HRZ24 IBT24 IBV24 ILP24 ILR24 IVL24 IVN24 JFH24 JFJ24 JPD24 JPF24 JYZ24 JZB24 KIV24 KIX24 KSR24 KST24 LCN24 LCP24 LMJ24 LML24 LWF24 LWH24 MGB24 MGD24 MPX24 MPZ24 MZT24 MZV24 NJP24 NJR24 NTL24 NTN24 ODH24 ODJ24 OND24 ONF24 OWZ24 OXB24 PGV24 PGX24 PQR24 PQT24 QAN24 QAP24 QKJ24 QKL24 QUF24 QUH24 REB24 RED24 RNX24 RNZ24 RXT24 RXV24 SHP24 SHR24 SRL24 SRN24 TBH24 TBJ24 TLD24 TLF24 TUZ24 TVB24 UEV24 UEX24 UOR24 UOT24 UYN24 UYP24 VIJ24 VIL24 VSF24 VSH24 WCB24 WCD24 WLX24 WLZ24 WVT24 WVV24 S65560 U65560 JH65560 JJ65560 TD65560 TF65560 ACZ65560 ADB65560 AMV65560 AMX65560 AWR65560 AWT65560 BGN65560 BGP65560 BQJ65560 BQL65560 CAF65560 CAH65560 CKB65560 CKD65560 CTX65560 CTZ65560 DDT65560 DDV65560 DNP65560 DNR65560 DXL65560 DXN65560 EHH65560 EHJ65560 ERD65560 ERF65560 FAZ65560 FBB65560 FKV65560 FKX65560 FUR65560 FUT65560 GEN65560 GEP65560 GOJ65560 GOL65560 GYF65560 GYH65560 HIB65560 HID65560 HRX65560 HRZ65560 IBT65560 IBV65560 ILP65560 ILR65560 IVL65560 IVN65560 JFH65560 JFJ65560 JPD65560 JPF65560 JYZ65560 JZB65560 KIV65560 KIX65560 KSR65560 KST65560 LCN65560 LCP65560 LMJ65560 LML65560 LWF65560 LWH65560 MGB65560 MGD65560 MPX65560 MPZ65560 MZT65560 MZV65560 NJP65560 NJR65560 NTL65560 NTN65560 ODH65560 ODJ65560 OND65560 ONF65560 OWZ65560 OXB65560 PGV65560 PGX65560 PQR65560 PQT65560 QAN65560 QAP65560 QKJ65560 QKL65560 QUF65560 QUH65560 REB65560 RED65560 RNX65560 RNZ65560 RXT65560 RXV65560 SHP65560 SHR65560 SRL65560 SRN65560 TBH65560 TBJ65560 TLD65560 TLF65560 TUZ65560 TVB65560 UEV65560 UEX65560 UOR65560 UOT65560 UYN65560 UYP65560 VIJ65560 VIL65560 VSF65560 VSH65560 WCB65560 WCD65560 WLX65560 WLZ65560 WVT65560 WVV65560 S131096 U131096 JH131096 JJ131096 TD131096 TF131096 ACZ131096 ADB131096 AMV131096 AMX131096 AWR131096 AWT131096 BGN131096 BGP131096 BQJ131096 BQL131096 CAF131096 CAH131096 CKB131096 CKD131096 CTX131096 CTZ131096 DDT131096 DDV131096 DNP131096 DNR131096 DXL131096 DXN131096 EHH131096 EHJ131096 ERD131096 ERF131096 FAZ131096 FBB131096 FKV131096 FKX131096 FUR131096 FUT131096 GEN131096 GEP131096 GOJ131096 GOL131096 GYF131096 GYH131096 HIB131096 HID131096 HRX131096 HRZ131096 IBT131096 IBV131096 ILP131096 ILR131096 IVL131096 IVN131096 JFH131096 JFJ131096 JPD131096 JPF131096 JYZ131096 JZB131096 KIV131096 KIX131096 KSR131096 KST131096 LCN131096 LCP131096 LMJ131096 LML131096 LWF131096 LWH131096 MGB131096 MGD131096 MPX131096 MPZ131096 MZT131096 MZV131096 NJP131096 NJR131096 NTL131096 NTN131096 ODH131096 ODJ131096 OND131096 ONF131096 OWZ131096 OXB131096 PGV131096 PGX131096 PQR131096 PQT131096 QAN131096 QAP131096 QKJ131096 QKL131096 QUF131096 QUH131096 REB131096 RED131096 RNX131096 RNZ131096 RXT131096 RXV131096 SHP131096 SHR131096 SRL131096 SRN131096 TBH131096 TBJ131096 TLD131096 TLF131096 TUZ131096 TVB131096 UEV131096 UEX131096 UOR131096 UOT131096 UYN131096 UYP131096 VIJ131096 VIL131096 VSF131096 VSH131096 WCB131096 WCD131096 WLX131096 WLZ131096 WVT131096 WVV131096 S196632 U196632 JH196632 JJ196632 TD196632 TF196632 ACZ196632 ADB196632 AMV196632 AMX196632 AWR196632 AWT196632 BGN196632 BGP196632 BQJ196632 BQL196632 CAF196632 CAH196632 CKB196632 CKD196632 CTX196632 CTZ196632 DDT196632 DDV196632 DNP196632 DNR196632 DXL196632 DXN196632 EHH196632 EHJ196632 ERD196632 ERF196632 FAZ196632 FBB196632 FKV196632 FKX196632 FUR196632 FUT196632 GEN196632 GEP196632 GOJ196632 GOL196632 GYF196632 GYH196632 HIB196632 HID196632 HRX196632 HRZ196632 IBT196632 IBV196632 ILP196632 ILR196632 IVL196632 IVN196632 JFH196632 JFJ196632 JPD196632 JPF196632 JYZ196632 JZB196632 KIV196632 KIX196632 KSR196632 KST196632 LCN196632 LCP196632 LMJ196632 LML196632 LWF196632 LWH196632 MGB196632 MGD196632 MPX196632 MPZ196632 MZT196632 MZV196632 NJP196632 NJR196632 NTL196632 NTN196632 ODH196632 ODJ196632 OND196632 ONF196632 OWZ196632 OXB196632 PGV196632 PGX196632 PQR196632 PQT196632 QAN196632 QAP196632 QKJ196632 QKL196632 QUF196632 QUH196632 REB196632 RED196632 RNX196632 RNZ196632 RXT196632 RXV196632 SHP196632 SHR196632 SRL196632 SRN196632 TBH196632 TBJ196632 TLD196632 TLF196632 TUZ196632 TVB196632 UEV196632 UEX196632 UOR196632 UOT196632 UYN196632 UYP196632 VIJ196632 VIL196632 VSF196632 VSH196632 WCB196632 WCD196632 WLX196632 WLZ196632 WVT196632 WVV196632 S262168 U262168 JH262168 JJ262168 TD262168 TF262168 ACZ262168 ADB262168 AMV262168 AMX262168 AWR262168 AWT262168 BGN262168 BGP262168 BQJ262168 BQL262168 CAF262168 CAH262168 CKB262168 CKD262168 CTX262168 CTZ262168 DDT262168 DDV262168 DNP262168 DNR262168 DXL262168 DXN262168 EHH262168 EHJ262168 ERD262168 ERF262168 FAZ262168 FBB262168 FKV262168 FKX262168 FUR262168 FUT262168 GEN262168 GEP262168 GOJ262168 GOL262168 GYF262168 GYH262168 HIB262168 HID262168 HRX262168 HRZ262168 IBT262168 IBV262168 ILP262168 ILR262168 IVL262168 IVN262168 JFH262168 JFJ262168 JPD262168 JPF262168 JYZ262168 JZB262168 KIV262168 KIX262168 KSR262168 KST262168 LCN262168 LCP262168 LMJ262168 LML262168 LWF262168 LWH262168 MGB262168 MGD262168 MPX262168 MPZ262168 MZT262168 MZV262168 NJP262168 NJR262168 NTL262168 NTN262168 ODH262168 ODJ262168 OND262168 ONF262168 OWZ262168 OXB262168 PGV262168 PGX262168 PQR262168 PQT262168 QAN262168 QAP262168 QKJ262168 QKL262168 QUF262168 QUH262168 REB262168 RED262168 RNX262168 RNZ262168 RXT262168 RXV262168 SHP262168 SHR262168 SRL262168 SRN262168 TBH262168 TBJ262168 TLD262168 TLF262168 TUZ262168 TVB262168 UEV262168 UEX262168 UOR262168 UOT262168 UYN262168 UYP262168 VIJ262168 VIL262168 VSF262168 VSH262168 WCB262168 WCD262168 WLX262168 WLZ262168 WVT262168 WVV262168 S327704 U327704 JH327704 JJ327704 TD327704 TF327704 ACZ327704 ADB327704 AMV327704 AMX327704 AWR327704 AWT327704 BGN327704 BGP327704 BQJ327704 BQL327704 CAF327704 CAH327704 CKB327704 CKD327704 CTX327704 CTZ327704 DDT327704 DDV327704 DNP327704 DNR327704 DXL327704 DXN327704 EHH327704 EHJ327704 ERD327704 ERF327704 FAZ327704 FBB327704 FKV327704 FKX327704 FUR327704 FUT327704 GEN327704 GEP327704 GOJ327704 GOL327704 GYF327704 GYH327704 HIB327704 HID327704 HRX327704 HRZ327704 IBT327704 IBV327704 ILP327704 ILR327704 IVL327704 IVN327704 JFH327704 JFJ327704 JPD327704 JPF327704 JYZ327704 JZB327704 KIV327704 KIX327704 KSR327704 KST327704 LCN327704 LCP327704 LMJ327704 LML327704 LWF327704 LWH327704 MGB327704 MGD327704 MPX327704 MPZ327704 MZT327704 MZV327704 NJP327704 NJR327704 NTL327704 NTN327704 ODH327704 ODJ327704 OND327704 ONF327704 OWZ327704 OXB327704 PGV327704 PGX327704 PQR327704 PQT327704 QAN327704 QAP327704 QKJ327704 QKL327704 QUF327704 QUH327704 REB327704 RED327704 RNX327704 RNZ327704 RXT327704 RXV327704 SHP327704 SHR327704 SRL327704 SRN327704 TBH327704 TBJ327704 TLD327704 TLF327704 TUZ327704 TVB327704 UEV327704 UEX327704 UOR327704 UOT327704 UYN327704 UYP327704 VIJ327704 VIL327704 VSF327704 VSH327704 WCB327704 WCD327704 WLX327704 WLZ327704 WVT327704 WVV327704 S393240 U393240 JH393240 JJ393240 TD393240 TF393240 ACZ393240 ADB393240 AMV393240 AMX393240 AWR393240 AWT393240 BGN393240 BGP393240 BQJ393240 BQL393240 CAF393240 CAH393240 CKB393240 CKD393240 CTX393240 CTZ393240 DDT393240 DDV393240 DNP393240 DNR393240 DXL393240 DXN393240 EHH393240 EHJ393240 ERD393240 ERF393240 FAZ393240 FBB393240 FKV393240 FKX393240 FUR393240 FUT393240 GEN393240 GEP393240 GOJ393240 GOL393240 GYF393240 GYH393240 HIB393240 HID393240 HRX393240 HRZ393240 IBT393240 IBV393240 ILP393240 ILR393240 IVL393240 IVN393240 JFH393240 JFJ393240 JPD393240 JPF393240 JYZ393240 JZB393240 KIV393240 KIX393240 KSR393240 KST393240 LCN393240 LCP393240 LMJ393240 LML393240 LWF393240 LWH393240 MGB393240 MGD393240 MPX393240 MPZ393240 MZT393240 MZV393240 NJP393240 NJR393240 NTL393240 NTN393240 ODH393240 ODJ393240 OND393240 ONF393240 OWZ393240 OXB393240 PGV393240 PGX393240 PQR393240 PQT393240 QAN393240 QAP393240 QKJ393240 QKL393240 QUF393240 QUH393240 REB393240 RED393240 RNX393240 RNZ393240 RXT393240 RXV393240 SHP393240 SHR393240 SRL393240 SRN393240 TBH393240 TBJ393240 TLD393240 TLF393240 TUZ393240 TVB393240 UEV393240 UEX393240 UOR393240 UOT393240 UYN393240 UYP393240 VIJ393240 VIL393240 VSF393240 VSH393240 WCB393240 WCD393240 WLX393240 WLZ393240 WVT393240 WVV393240 S458776 U458776 JH458776 JJ458776 TD458776 TF458776 ACZ458776 ADB458776 AMV458776 AMX458776 AWR458776 AWT458776 BGN458776 BGP458776 BQJ458776 BQL458776 CAF458776 CAH458776 CKB458776 CKD458776 CTX458776 CTZ458776 DDT458776 DDV458776 DNP458776 DNR458776 DXL458776 DXN458776 EHH458776 EHJ458776 ERD458776 ERF458776 FAZ458776 FBB458776 FKV458776 FKX458776 FUR458776 FUT458776 GEN458776 GEP458776 GOJ458776 GOL458776 GYF458776 GYH458776 HIB458776 HID458776 HRX458776 HRZ458776 IBT458776 IBV458776 ILP458776 ILR458776 IVL458776 IVN458776 JFH458776 JFJ458776 JPD458776 JPF458776 JYZ458776 JZB458776 KIV458776 KIX458776 KSR458776 KST458776 LCN458776 LCP458776 LMJ458776 LML458776 LWF458776 LWH458776 MGB458776 MGD458776 MPX458776 MPZ458776 MZT458776 MZV458776 NJP458776 NJR458776 NTL458776 NTN458776 ODH458776 ODJ458776 OND458776 ONF458776 OWZ458776 OXB458776 PGV458776 PGX458776 PQR458776 PQT458776 QAN458776 QAP458776 QKJ458776 QKL458776 QUF458776 QUH458776 REB458776 RED458776 RNX458776 RNZ458776 RXT458776 RXV458776 SHP458776 SHR458776 SRL458776 SRN458776 TBH458776 TBJ458776 TLD458776 TLF458776 TUZ458776 TVB458776 UEV458776 UEX458776 UOR458776 UOT458776 UYN458776 UYP458776 VIJ458776 VIL458776 VSF458776 VSH458776 WCB458776 WCD458776 WLX458776 WLZ458776 WVT458776 WVV458776"/>
    <dataValidation allowBlank="1" showInputMessage="1" showErrorMessage="1" prompt="Для выбора выполните двойной щелчок левой клавиши мыши по соответствующей ячейке." sqref="S524312 U524312 JH524312 JJ524312 TD524312 TF524312 ACZ524312 ADB524312 AMV524312 AMX524312 AWR524312 AWT524312 BGN524312 BGP524312 BQJ524312 BQL524312 CAF524312 CAH524312 CKB524312 CKD524312 CTX524312 CTZ524312 DDT524312 DDV524312 DNP524312 DNR524312 DXL524312 DXN524312 EHH524312 EHJ524312 ERD524312 ERF524312 FAZ524312 FBB524312 FKV524312 FKX524312 FUR524312 FUT524312 GEN524312 GEP524312 GOJ524312 GOL524312 GYF524312 GYH524312 HIB524312 HID524312 HRX524312 HRZ524312 IBT524312 IBV524312 ILP524312 ILR524312 IVL524312 IVN524312 JFH524312 JFJ524312 JPD524312 JPF524312 JYZ524312 JZB524312 KIV524312 KIX524312 KSR524312 KST524312 LCN524312 LCP524312 LMJ524312 LML524312 LWF524312 LWH524312 MGB524312 MGD524312 MPX524312 MPZ524312 MZT524312 MZV524312 NJP524312 NJR524312 NTL524312 NTN524312 ODH524312 ODJ524312 OND524312 ONF524312 OWZ524312 OXB524312 PGV524312 PGX524312 PQR524312 PQT524312 QAN524312 QAP524312 QKJ524312 QKL524312 QUF524312 QUH524312 REB524312 RED524312 RNX524312 RNZ524312 RXT524312 RXV524312 SHP524312 SHR524312 SRL524312 SRN524312 TBH524312 TBJ524312 TLD524312 TLF524312 TUZ524312 TVB524312 UEV524312 UEX524312 UOR524312 UOT524312 UYN524312 UYP524312 VIJ524312 VIL524312 VSF524312 VSH524312 WCB524312 WCD524312 WLX524312 WLZ524312 WVT524312 WVV524312 S589848 U589848 JH589848 JJ589848 TD589848 TF589848 ACZ589848 ADB589848 AMV589848 AMX589848 AWR589848 AWT589848 BGN589848 BGP589848 BQJ589848 BQL589848 CAF589848 CAH589848 CKB589848 CKD589848 CTX589848 CTZ589848 DDT589848 DDV589848 DNP589848 DNR589848 DXL589848 DXN589848 EHH589848 EHJ589848 ERD589848 ERF589848 FAZ589848 FBB589848 FKV589848 FKX589848 FUR589848 FUT589848 GEN589848 GEP589848 GOJ589848 GOL589848 GYF589848 GYH589848 HIB589848 HID589848 HRX589848 HRZ589848 IBT589848 IBV589848 ILP589848 ILR589848 IVL589848 IVN589848 JFH589848 JFJ589848 JPD589848 JPF589848 JYZ589848 JZB589848 KIV589848 KIX589848 KSR589848 KST589848 LCN589848 LCP589848 LMJ589848 LML589848 LWF589848 LWH589848 MGB589848 MGD589848 MPX589848 MPZ589848 MZT589848 MZV589848 NJP589848 NJR589848 NTL589848 NTN589848 ODH589848 ODJ589848 OND589848 ONF589848 OWZ589848 OXB589848 PGV589848 PGX589848 PQR589848 PQT589848 QAN589848 QAP589848 QKJ589848 QKL589848 QUF589848 QUH589848 REB589848 RED589848 RNX589848 RNZ589848 RXT589848 RXV589848 SHP589848 SHR589848 SRL589848 SRN589848 TBH589848 TBJ589848 TLD589848 TLF589848 TUZ589848 TVB589848 UEV589848 UEX589848 UOR589848 UOT589848 UYN589848 UYP589848 VIJ589848 VIL589848 VSF589848 VSH589848 WCB589848 WCD589848 WLX589848 WLZ589848 WVT589848 WVV589848 S655384 U655384 JH655384 JJ655384 TD655384 TF655384 ACZ655384 ADB655384 AMV655384 AMX655384 AWR655384 AWT655384 BGN655384 BGP655384 BQJ655384 BQL655384 CAF655384 CAH655384 CKB655384 CKD655384 CTX655384 CTZ655384 DDT655384 DDV655384 DNP655384 DNR655384 DXL655384 DXN655384 EHH655384 EHJ655384 ERD655384 ERF655384 FAZ655384 FBB655384 FKV655384 FKX655384 FUR655384 FUT655384 GEN655384 GEP655384 GOJ655384 GOL655384 GYF655384 GYH655384 HIB655384 HID655384 HRX655384 HRZ655384 IBT655384 IBV655384 ILP655384 ILR655384 IVL655384 IVN655384 JFH655384 JFJ655384 JPD655384 JPF655384 JYZ655384 JZB655384 KIV655384 KIX655384 KSR655384 KST655384 LCN655384 LCP655384 LMJ655384 LML655384 LWF655384 LWH655384 MGB655384 MGD655384 MPX655384 MPZ655384 MZT655384 MZV655384 NJP655384 NJR655384 NTL655384 NTN655384 ODH655384 ODJ655384 OND655384 ONF655384 OWZ655384 OXB655384 PGV655384 PGX655384 PQR655384 PQT655384 QAN655384 QAP655384 QKJ655384 QKL655384 QUF655384 QUH655384 REB655384 RED655384 RNX655384 RNZ655384 RXT655384 RXV655384 SHP655384 SHR655384 SRL655384 SRN655384 TBH655384 TBJ655384 TLD655384 TLF655384 TUZ655384 TVB655384 UEV655384 UEX655384 UOR655384 UOT655384 UYN655384 UYP655384 VIJ655384 VIL655384 VSF655384 VSH655384 WCB655384 WCD655384 WLX655384 WLZ655384 WVT655384 WVV655384 S720920 U720920 JH720920 JJ720920 TD720920 TF720920 ACZ720920 ADB720920 AMV720920 AMX720920 AWR720920 AWT720920 BGN720920 BGP720920 BQJ720920 BQL720920 CAF720920 CAH720920 CKB720920 CKD720920 CTX720920 CTZ720920 DDT720920 DDV720920 DNP720920 DNR720920 DXL720920 DXN720920 EHH720920 EHJ720920 ERD720920 ERF720920 FAZ720920 FBB720920 FKV720920 FKX720920 FUR720920 FUT720920 GEN720920 GEP720920 GOJ720920 GOL720920 GYF720920 GYH720920 HIB720920 HID720920 HRX720920 HRZ720920 IBT720920 IBV720920 ILP720920 ILR720920 IVL720920 IVN720920 JFH720920 JFJ720920 JPD720920 JPF720920 JYZ720920 JZB720920 KIV720920 KIX720920 KSR720920 KST720920 LCN720920 LCP720920 LMJ720920 LML720920 LWF720920 LWH720920 MGB720920 MGD720920 MPX720920 MPZ720920 MZT720920 MZV720920 NJP720920 NJR720920 NTL720920 NTN720920 ODH720920 ODJ720920 OND720920 ONF720920 OWZ720920 OXB720920 PGV720920 PGX720920 PQR720920 PQT720920 QAN720920 QAP720920 QKJ720920 QKL720920 QUF720920 QUH720920 REB720920 RED720920 RNX720920 RNZ720920 RXT720920 RXV720920 SHP720920 SHR720920 SRL720920 SRN720920 TBH720920 TBJ720920 TLD720920 TLF720920 TUZ720920 TVB720920 UEV720920 UEX720920 UOR720920 UOT720920 UYN720920 UYP720920 VIJ720920 VIL720920 VSF720920 VSH720920 WCB720920 WCD720920 WLX720920 WLZ720920 WVT720920 WVV720920 S786456 U786456 JH786456 JJ786456 TD786456 TF786456 ACZ786456 ADB786456 AMV786456 AMX786456 AWR786456 AWT786456 BGN786456 BGP786456 BQJ786456 BQL786456 CAF786456 CAH786456 CKB786456 CKD786456 CTX786456 CTZ786456 DDT786456 DDV786456 DNP786456 DNR786456 DXL786456 DXN786456 EHH786456 EHJ786456 ERD786456 ERF786456 FAZ786456 FBB786456 FKV786456 FKX786456 FUR786456 FUT786456 GEN786456 GEP786456 GOJ786456 GOL786456 GYF786456 GYH786456 HIB786456 HID786456 HRX786456 HRZ786456 IBT786456 IBV786456 ILP786456 ILR786456 IVL786456 IVN786456 JFH786456 JFJ786456 JPD786456 JPF786456 JYZ786456 JZB786456 KIV786456 KIX786456 KSR786456 KST786456 LCN786456 LCP786456 LMJ786456 LML786456 LWF786456 LWH786456 MGB786456 MGD786456 MPX786456 MPZ786456 MZT786456 MZV786456 NJP786456 NJR786456 NTL786456 NTN786456 ODH786456 ODJ786456 OND786456 ONF786456 OWZ786456 OXB786456 PGV786456 PGX786456 PQR786456 PQT786456 QAN786456 QAP786456 QKJ786456 QKL786456 QUF786456 QUH786456 REB786456 RED786456 RNX786456 RNZ786456 RXT786456 RXV786456 SHP786456 SHR786456 SRL786456 SRN786456 TBH786456 TBJ786456 TLD786456 TLF786456 TUZ786456 TVB786456 UEV786456 UEX786456 UOR786456 UOT786456 UYN786456 UYP786456 VIJ786456 VIL786456 VSF786456 VSH786456 WCB786456 WCD786456 WLX786456 WLZ786456 WVT786456 WVV786456 S851992 U851992 JH851992 JJ851992 TD851992 TF851992 ACZ851992 ADB851992 AMV851992 AMX851992 AWR851992 AWT851992 BGN851992 BGP851992 BQJ851992 BQL851992 CAF851992 CAH851992 CKB851992 CKD851992 CTX851992 CTZ851992 DDT851992 DDV851992 DNP851992 DNR851992 DXL851992 DXN851992 EHH851992 EHJ851992 ERD851992 ERF851992 FAZ851992 FBB851992 FKV851992 FKX851992 FUR851992 FUT851992 GEN851992 GEP851992 GOJ851992 GOL851992 GYF851992 GYH851992 HIB851992 HID851992 HRX851992 HRZ851992 IBT851992 IBV851992 ILP851992 ILR851992 IVL851992 IVN851992 JFH851992 JFJ851992 JPD851992 JPF851992 JYZ851992 JZB851992 KIV851992 KIX851992 KSR851992 KST851992 LCN851992 LCP851992 LMJ851992 LML851992 LWF851992 LWH851992 MGB851992 MGD851992 MPX851992 MPZ851992 MZT851992 MZV851992 NJP851992 NJR851992 NTL851992 NTN851992 ODH851992 ODJ851992 OND851992 ONF851992 OWZ851992 OXB851992 PGV851992 PGX851992 PQR851992 PQT851992 QAN851992 QAP851992 QKJ851992 QKL851992 QUF851992 QUH851992 REB851992 RED851992 RNX851992 RNZ851992 RXT851992 RXV851992 SHP851992 SHR851992 SRL851992 SRN851992 TBH851992 TBJ851992 TLD851992 TLF851992 TUZ851992 TVB851992 UEV851992 UEX851992 UOR851992 UOT851992 UYN851992 UYP851992 VIJ851992 VIL851992 VSF851992 VSH851992 WCB851992 WCD851992 WLX851992 WLZ851992 WVT851992 WVV851992 S917528 U917528 JH917528 JJ917528 TD917528 TF917528 ACZ917528 ADB917528 AMV917528 AMX917528 AWR917528 AWT917528 BGN917528 BGP917528 BQJ917528 BQL917528 CAF917528 CAH917528 CKB917528 CKD917528 CTX917528 CTZ917528 DDT917528 DDV917528 DNP917528 DNR917528 DXL917528 DXN917528 EHH917528 EHJ917528 ERD917528 ERF917528 FAZ917528 FBB917528 FKV917528 FKX917528 FUR917528 FUT917528 GEN917528 GEP917528 GOJ917528 GOL917528 GYF917528 GYH917528 HIB917528 HID917528 HRX917528 HRZ917528 IBT917528 IBV917528 ILP917528 ILR917528 IVL917528 IVN917528 JFH917528 JFJ917528 JPD917528 JPF917528 JYZ917528 JZB917528 KIV917528 KIX917528 KSR917528 KST917528 LCN917528 LCP917528 LMJ917528 LML917528 LWF917528 LWH917528 MGB917528 MGD917528 MPX917528 MPZ917528 MZT917528 MZV917528 NJP917528 NJR917528 NTL917528 NTN917528 ODH917528 ODJ917528 OND917528 ONF917528 OWZ917528 OXB917528 PGV917528 PGX917528 PQR917528 PQT917528 QAN917528 QAP917528 QKJ917528 QKL917528 QUF917528 QUH917528 REB917528 RED917528 RNX917528 RNZ917528 RXT917528 RXV917528 SHP917528 SHR917528 SRL917528 SRN917528 TBH917528 TBJ917528 TLD917528 TLF917528 TUZ917528 TVB917528 UEV917528 UEX917528 UOR917528 UOT917528 UYN917528 UYP917528 VIJ917528 VIL917528 VSF917528 VSH917528 WCB917528 WCD917528 WLX917528 WLZ917528 WVT917528 WVV917528 S983064 U983064 JH983064 JJ983064 TD983064 TF983064 ACZ983064 ADB983064 AMV983064 AMX983064 AWR983064 AWT983064 BGN983064 BGP983064 BQJ983064 BQL983064 CAF983064 CAH983064 CKB983064 CKD983064 CTX983064 CTZ983064 DDT983064 DDV983064 DNP983064 DNR983064 DXL983064 DXN983064 EHH983064 EHJ983064 ERD983064 ERF983064 FAZ983064 FBB983064 FKV983064 FKX983064 FUR983064 FUT983064 GEN983064 GEP983064 GOJ983064 GOL983064 GYF983064 GYH983064 HIB983064 HID983064 HRX983064 HRZ983064 IBT983064 IBV983064 ILP983064 ILR983064 IVL983064 IVN983064 JFH983064 JFJ983064 JPD983064 JPF983064 JYZ983064 JZB983064 KIV983064 KIX983064 KSR983064 KST983064 LCN983064 LCP983064 LMJ983064 LML983064 LWF983064 LWH983064 MGB983064 MGD983064 MPX983064 MPZ983064 MZT983064 MZV983064 NJP983064 NJR983064 NTL983064 NTN983064 ODH983064 ODJ983064 OND983064 ONF983064 OWZ983064 OXB983064 PGV983064 PGX983064 PQR983064 PQT983064 QAN983064 QAP983064 QKJ983064 QKL983064 QUF983064 QUH983064 REB983064 RED983064 RNX983064 RNZ983064 RXT983064 RXV983064 SHP983064 SHR983064 SRL983064 SRN983064 TBH983064 TBJ983064 TLD983064 TLF983064 TUZ983064 TVB983064 UEV983064 UEX983064 UOR983064 UOT983064 UYN983064 UYP983064 VIJ983064 VIL983064 VSF983064 VSH983064 WCB983064 WCD983064 WLX983064 WLZ983064 WVT983064 WVV98306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L26:V26 JA26:JL32 SW26:TH3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L27:W32 L65562:W65568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L131098:W131104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L196634:W196640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L262170:W262176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L327706:W327712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L393242:W393248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L458778:W458784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L524314:W524320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L589850:W589856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L655386:W655392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L720922:W720928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L786458:W786464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L851994:W852000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L917530:W917536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L983066:W983072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dataValidation allowBlank="1" sqref="WVM983066:WVX983072"/>
    <dataValidation type="list" allowBlank="1" showInputMessage="1" showErrorMessage="1" prompt="Выберите значение из списка" errorTitle="Ошибка" error="Выберите значение из списка" sqref="O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3521ccc-bb55-4e71-a1a4-4e2c8ed9811a}">
  <sheetPr codeName="List05_13">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884" hidden="1" customWidth="1"/>
    <col min="2" max="4" width="3.71428571428571" style="878" hidden="1" customWidth="1"/>
    <col min="5" max="5" width="3.71428571428571" style="682" customWidth="1"/>
    <col min="6" max="6" width="9.71428571428571" style="860" customWidth="1"/>
    <col min="7" max="7" width="37.7142857142857" style="860" customWidth="1"/>
    <col min="8" max="8" width="66.8571428571429" style="860" customWidth="1"/>
    <col min="9" max="9" width="115.714285714286" style="860" customWidth="1"/>
    <col min="10" max="11" width="10.5714285714286" style="878"/>
    <col min="12" max="12" width="11.1428571428571" style="878" customWidth="1"/>
    <col min="13" max="20" width="10.5714285714286" style="878"/>
    <col min="21" max="16384" width="10.5714285714286" style="860"/>
  </cols>
  <sheetData>
    <row r="1" spans="1:1" ht="3" customHeight="1">
      <c r="A1" s="884" t="s">
        <v>47</v>
      </c>
    </row>
    <row r="2" spans="6:9" ht="22.5">
      <c r="F2" s="1151" t="s">
        <v>447</v>
      </c>
      <c r="G2" s="1152"/>
      <c r="H2" s="1153"/>
      <c r="I2" s="679"/>
    </row>
    <row r="3" ht="3" customHeight="1"/>
    <row r="4" spans="1:20" s="877" customFormat="1" ht="11.25">
      <c r="A4" s="883"/>
      <c r="B4" s="883"/>
      <c r="C4" s="883"/>
      <c r="D4" s="883"/>
      <c r="F4" s="1118" t="s">
        <v>422</v>
      </c>
      <c r="G4" s="1118"/>
      <c r="H4" s="1118"/>
      <c r="I4" s="1154" t="s">
        <v>423</v>
      </c>
      <c r="J4" s="883"/>
      <c r="K4" s="883"/>
      <c r="L4" s="883"/>
      <c r="M4" s="883"/>
      <c r="N4" s="883"/>
      <c r="O4" s="883"/>
      <c r="P4" s="883"/>
      <c r="Q4" s="883"/>
      <c r="R4" s="883"/>
      <c r="S4" s="883"/>
      <c r="T4" s="883"/>
    </row>
    <row r="5" spans="1:20" s="877" customFormat="1" ht="11.25" customHeight="1">
      <c r="A5" s="883"/>
      <c r="B5" s="883"/>
      <c r="C5" s="883"/>
      <c r="D5" s="883"/>
      <c r="F5" s="892" t="s">
        <v>87</v>
      </c>
      <c r="G5" s="683" t="s">
        <v>425</v>
      </c>
      <c r="H5" s="901" t="s">
        <v>416</v>
      </c>
      <c r="I5" s="1154"/>
      <c r="J5" s="883"/>
      <c r="K5" s="883"/>
      <c r="L5" s="883"/>
      <c r="M5" s="883"/>
      <c r="N5" s="883"/>
      <c r="O5" s="883"/>
      <c r="P5" s="883"/>
      <c r="Q5" s="883"/>
      <c r="R5" s="883"/>
      <c r="S5" s="883"/>
      <c r="T5" s="883"/>
    </row>
    <row r="6" spans="1:20" s="877" customFormat="1" ht="12" customHeight="1">
      <c r="A6" s="883"/>
      <c r="B6" s="883"/>
      <c r="C6" s="883"/>
      <c r="D6" s="883"/>
      <c r="F6" s="684" t="s">
        <v>88</v>
      </c>
      <c r="G6" s="685">
        <v>2</v>
      </c>
      <c r="H6" s="686">
        <v>3</v>
      </c>
      <c r="I6" s="499">
        <v>4</v>
      </c>
      <c r="J6" s="883">
        <v>4</v>
      </c>
      <c r="K6" s="883"/>
      <c r="L6" s="883"/>
      <c r="M6" s="883"/>
      <c r="N6" s="883"/>
      <c r="O6" s="883"/>
      <c r="P6" s="883"/>
      <c r="Q6" s="883"/>
      <c r="R6" s="883"/>
      <c r="S6" s="883"/>
      <c r="T6" s="883"/>
    </row>
    <row r="7" spans="1:20" s="877" customFormat="1" ht="18.75">
      <c r="A7" s="883"/>
      <c r="B7" s="883"/>
      <c r="C7" s="883"/>
      <c r="D7" s="883"/>
      <c r="F7" s="899">
        <v>1</v>
      </c>
      <c r="G7" s="688" t="s">
        <v>448</v>
      </c>
      <c r="H7" s="897" t="str">
        <f>IF(dateCh="","",dateCh)</f>
        <v>02.05.2023</v>
      </c>
      <c r="I7" s="689" t="s">
        <v>449</v>
      </c>
      <c r="J7" s="506"/>
      <c r="K7" s="883"/>
      <c r="L7" s="883"/>
      <c r="M7" s="883"/>
      <c r="N7" s="883"/>
      <c r="O7" s="883"/>
      <c r="P7" s="883"/>
      <c r="Q7" s="883"/>
      <c r="R7" s="883"/>
      <c r="S7" s="883"/>
      <c r="T7" s="883"/>
    </row>
    <row r="8" spans="1:20" s="877" customFormat="1" ht="45">
      <c r="A8" s="1155">
        <v>1</v>
      </c>
      <c r="B8" s="883"/>
      <c r="C8" s="883"/>
      <c r="D8" s="883"/>
      <c r="F8" s="899" t="str">
        <f>"2."&amp;mergeValue(A8)</f>
        <v>2.1</v>
      </c>
      <c r="G8" s="688" t="s">
        <v>450</v>
      </c>
      <c r="H8" s="897"/>
      <c r="I8" s="689" t="s">
        <v>538</v>
      </c>
      <c r="J8" s="506"/>
      <c r="K8" s="883"/>
      <c r="L8" s="883"/>
      <c r="M8" s="883"/>
      <c r="N8" s="883"/>
      <c r="O8" s="883"/>
      <c r="P8" s="883"/>
      <c r="Q8" s="883"/>
      <c r="R8" s="883"/>
      <c r="S8" s="883"/>
      <c r="T8" s="883"/>
    </row>
    <row r="9" spans="1:20" s="877" customFormat="1" ht="22.5">
      <c r="A9" s="1155"/>
      <c r="B9" s="883"/>
      <c r="C9" s="883"/>
      <c r="D9" s="883"/>
      <c r="F9" s="899" t="str">
        <f>"3."&amp;mergeValue(A9)</f>
        <v>3.1</v>
      </c>
      <c r="G9" s="688" t="s">
        <v>451</v>
      </c>
      <c r="H9" s="897"/>
      <c r="I9" s="689" t="s">
        <v>537</v>
      </c>
      <c r="J9" s="506"/>
      <c r="K9" s="883"/>
      <c r="L9" s="883"/>
      <c r="M9" s="883"/>
      <c r="N9" s="883"/>
      <c r="O9" s="883"/>
      <c r="P9" s="883"/>
      <c r="Q9" s="883"/>
      <c r="R9" s="883"/>
      <c r="S9" s="883"/>
      <c r="T9" s="883"/>
    </row>
    <row r="10" spans="1:20" s="877" customFormat="1" ht="22.5">
      <c r="A10" s="1155"/>
      <c r="B10" s="883"/>
      <c r="C10" s="883"/>
      <c r="D10" s="883"/>
      <c r="F10" s="899" t="str">
        <f>"4."&amp;mergeValue(A10)</f>
        <v>4.1</v>
      </c>
      <c r="G10" s="688" t="s">
        <v>452</v>
      </c>
      <c r="H10" s="901" t="s">
        <v>426</v>
      </c>
      <c r="I10" s="689"/>
      <c r="J10" s="506"/>
      <c r="K10" s="883"/>
      <c r="L10" s="883"/>
      <c r="M10" s="883"/>
      <c r="N10" s="883"/>
      <c r="O10" s="883"/>
      <c r="P10" s="883"/>
      <c r="Q10" s="883"/>
      <c r="R10" s="883"/>
      <c r="S10" s="883"/>
      <c r="T10" s="883"/>
    </row>
    <row r="11" spans="1:20" s="877" customFormat="1" ht="18.75">
      <c r="A11" s="1155"/>
      <c r="B11" s="1155">
        <v>1</v>
      </c>
      <c r="C11" s="893"/>
      <c r="D11" s="893"/>
      <c r="F11" s="899" t="str">
        <f>"4."&amp;mergeValue(A11)&amp;"."&amp;mergeValue(B11)</f>
        <v>4.1.1</v>
      </c>
      <c r="G11" s="700" t="s">
        <v>540</v>
      </c>
      <c r="H11" s="897" t="str">
        <f>IF(region_name="","",region_name)</f>
        <v>Свердловская область</v>
      </c>
      <c r="I11" s="689" t="s">
        <v>455</v>
      </c>
      <c r="J11" s="506"/>
      <c r="K11" s="883"/>
      <c r="L11" s="883"/>
      <c r="M11" s="883"/>
      <c r="N11" s="883"/>
      <c r="O11" s="883"/>
      <c r="P11" s="883"/>
      <c r="Q11" s="883"/>
      <c r="R11" s="883"/>
      <c r="S11" s="883"/>
      <c r="T11" s="883"/>
    </row>
    <row r="12" spans="1:20" s="877" customFormat="1" ht="22.5">
      <c r="A12" s="1155"/>
      <c r="B12" s="1155"/>
      <c r="C12" s="1155">
        <v>1</v>
      </c>
      <c r="D12" s="893"/>
      <c r="F12" s="899" t="str">
        <f>"4."&amp;mergeValue(A12)&amp;"."&amp;mergeValue(B12)&amp;"."&amp;mergeValue(C12)</f>
        <v>4.1.1.1</v>
      </c>
      <c r="G12" s="690" t="s">
        <v>453</v>
      </c>
      <c r="H12" s="897"/>
      <c r="I12" s="689" t="s">
        <v>456</v>
      </c>
      <c r="J12" s="506"/>
      <c r="K12" s="883"/>
      <c r="L12" s="883"/>
      <c r="M12" s="883"/>
      <c r="N12" s="883"/>
      <c r="O12" s="883"/>
      <c r="P12" s="883"/>
      <c r="Q12" s="883"/>
      <c r="R12" s="883"/>
      <c r="S12" s="883"/>
      <c r="T12" s="883"/>
    </row>
    <row r="13" spans="1:20" s="877" customFormat="1" ht="39" customHeight="1">
      <c r="A13" s="1155"/>
      <c r="B13" s="1155"/>
      <c r="C13" s="1155"/>
      <c r="D13" s="893">
        <v>1</v>
      </c>
      <c r="F13" s="899" t="str">
        <f>"4."&amp;mergeValue(A13)&amp;"."&amp;mergeValue(B13)&amp;"."&amp;mergeValue(C13)&amp;"."&amp;mergeValue(D13)</f>
        <v>4.1.1.1.1</v>
      </c>
      <c r="G13" s="691" t="s">
        <v>454</v>
      </c>
      <c r="H13" s="897"/>
      <c r="I13" s="1156" t="s">
        <v>539</v>
      </c>
      <c r="J13" s="506"/>
      <c r="K13" s="883"/>
      <c r="L13" s="883"/>
      <c r="M13" s="883"/>
      <c r="N13" s="883"/>
      <c r="O13" s="883"/>
      <c r="P13" s="883"/>
      <c r="Q13" s="883"/>
      <c r="R13" s="883"/>
      <c r="S13" s="883"/>
      <c r="T13" s="883"/>
    </row>
    <row r="14" spans="1:20" s="877" customFormat="1" ht="18.75">
      <c r="A14" s="1155"/>
      <c r="B14" s="1155"/>
      <c r="C14" s="1155"/>
      <c r="D14" s="893"/>
      <c r="F14" s="692"/>
      <c r="G14" s="870" t="s">
        <v>3</v>
      </c>
      <c r="H14" s="515"/>
      <c r="I14" s="1156"/>
      <c r="J14" s="506"/>
      <c r="K14" s="883"/>
      <c r="L14" s="883"/>
      <c r="M14" s="883"/>
      <c r="N14" s="883"/>
      <c r="O14" s="883"/>
      <c r="P14" s="883"/>
      <c r="Q14" s="883"/>
      <c r="R14" s="883"/>
      <c r="S14" s="883"/>
      <c r="T14" s="883"/>
    </row>
    <row r="15" spans="1:20" s="877" customFormat="1" ht="18.75">
      <c r="A15" s="1155"/>
      <c r="B15" s="1155"/>
      <c r="C15" s="893"/>
      <c r="D15" s="893"/>
      <c r="F15" s="525"/>
      <c r="G15" s="468" t="s">
        <v>378</v>
      </c>
      <c r="H15" s="526"/>
      <c r="I15" s="527"/>
      <c r="J15" s="506"/>
      <c r="K15" s="883"/>
      <c r="L15" s="883"/>
      <c r="M15" s="883"/>
      <c r="N15" s="883"/>
      <c r="O15" s="883"/>
      <c r="P15" s="883"/>
      <c r="Q15" s="883"/>
      <c r="R15" s="883"/>
      <c r="S15" s="883"/>
      <c r="T15" s="883"/>
    </row>
    <row r="16" spans="1:20" s="877" customFormat="1" ht="18.75">
      <c r="A16" s="1155"/>
      <c r="B16" s="883"/>
      <c r="C16" s="883"/>
      <c r="D16" s="883"/>
      <c r="F16" s="692"/>
      <c r="G16" s="618" t="s">
        <v>460</v>
      </c>
      <c r="H16" s="693"/>
      <c r="I16" s="694"/>
      <c r="J16" s="506"/>
      <c r="K16" s="883"/>
      <c r="L16" s="883"/>
      <c r="M16" s="883"/>
      <c r="N16" s="883"/>
      <c r="O16" s="883"/>
      <c r="P16" s="883"/>
      <c r="Q16" s="883"/>
      <c r="R16" s="883"/>
      <c r="S16" s="883"/>
      <c r="T16" s="883"/>
    </row>
    <row r="17" spans="1:20" s="877" customFormat="1" ht="18.75">
      <c r="A17" s="883"/>
      <c r="B17" s="883"/>
      <c r="C17" s="883"/>
      <c r="D17" s="883"/>
      <c r="F17" s="692"/>
      <c r="G17" s="621" t="s">
        <v>459</v>
      </c>
      <c r="H17" s="693"/>
      <c r="I17" s="694"/>
      <c r="J17" s="506"/>
      <c r="K17" s="883"/>
      <c r="L17" s="883"/>
      <c r="M17" s="883"/>
      <c r="N17" s="883"/>
      <c r="O17" s="883"/>
      <c r="P17" s="883"/>
      <c r="Q17" s="883"/>
      <c r="R17" s="883"/>
      <c r="S17" s="883"/>
      <c r="T17" s="883"/>
    </row>
    <row r="18" spans="1:20" s="657" customFormat="1" ht="3" customHeight="1">
      <c r="A18" s="658"/>
      <c r="B18" s="658"/>
      <c r="C18" s="658"/>
      <c r="D18" s="658"/>
      <c r="F18" s="516"/>
      <c r="G18" s="517"/>
      <c r="H18" s="518"/>
      <c r="I18" s="519"/>
      <c r="J18" s="658"/>
      <c r="K18" s="658"/>
      <c r="L18" s="658"/>
      <c r="M18" s="658"/>
      <c r="N18" s="658"/>
      <c r="O18" s="658"/>
      <c r="P18" s="658"/>
      <c r="Q18" s="658"/>
      <c r="R18" s="658"/>
      <c r="S18" s="658"/>
      <c r="T18" s="658"/>
    </row>
    <row r="19" spans="1:20" s="657" customFormat="1" ht="15" customHeight="1">
      <c r="A19" s="658"/>
      <c r="B19" s="658"/>
      <c r="C19" s="658"/>
      <c r="D19" s="658"/>
      <c r="F19" s="695"/>
      <c r="G19" s="1150" t="s">
        <v>541</v>
      </c>
      <c r="H19" s="1150"/>
      <c r="I19" s="853"/>
      <c r="J19" s="658"/>
      <c r="K19" s="658"/>
      <c r="L19" s="658"/>
      <c r="M19" s="658"/>
      <c r="N19" s="658"/>
      <c r="O19" s="658"/>
      <c r="P19" s="658"/>
      <c r="Q19" s="658"/>
      <c r="R19" s="658"/>
      <c r="S19" s="658"/>
      <c r="T19" s="658"/>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AppVersion>15.0300</AppVersion>
  <DocSecurity>0</DocSecurity>
  <ScaleCrop>false</ScaleCrop>
  <HeadingPairs>
    <vt:vector size="2" baseType="variant">
      <vt:variant>
        <vt:lpstr>Worksheets</vt:lpstr>
      </vt:variant>
      <vt:variant>
        <vt:i4>74</vt:i4>
      </vt:variant>
    </vt:vector>
  </HeadingPairs>
  <TitlesOfParts>
    <vt:vector size="74" baseType="lpstr">
      <vt:lpstr>modList00</vt:lpstr>
      <vt:lpstr>Лог обновления</vt:lpstr>
      <vt:lpstr>Титульный</vt:lpstr>
      <vt:lpstr>Перечень тарифов</vt:lpstr>
      <vt:lpstr>Форма 1.0.1 | Т-ТЭ | &gt;=25МВт</vt:lpstr>
      <vt:lpstr>Форма 4.10.2 | Т-ТЭ | &gt;=25МВт</vt:lpstr>
      <vt:lpstr>Форма 1.0.1 | Т-ТЭ | ТСО</vt:lpstr>
      <vt:lpstr>Форма 4.10.2 | Т-ТЭ | ТСО</vt:lpstr>
      <vt:lpstr>Форма 1.0.1 | Т-ТЭ | потр</vt:lpstr>
      <vt:lpstr>Форма 4.10.2 | Т-ТЭ | потр</vt:lpstr>
      <vt:lpstr>Форма 1.0.1 | Т-ТЭ | предел</vt:lpstr>
      <vt:lpstr>Форма 4.10.2 | Т-ТЭ | предел</vt:lpstr>
      <vt:lpstr>Форма 1.0.1 | Т-ТЭ | индикат</vt:lpstr>
      <vt:lpstr>Форма 4.10.2 | Т-ТЭ | индикат</vt:lpstr>
      <vt:lpstr>Форма 1.0.1 | Резерв мощности</vt:lpstr>
      <vt:lpstr>Форма 4.10.2 | Резерв мощности</vt:lpstr>
      <vt:lpstr>Форма 1.0.1 | Т-ТН</vt:lpstr>
      <vt:lpstr>Форма 4.10.3 | Т-ТН</vt:lpstr>
      <vt:lpstr>Форма 1.0.1 | Т-передача ТЭ</vt:lpstr>
      <vt:lpstr>Форма 4.10.3 | Т-передача ТЭ</vt:lpstr>
      <vt:lpstr>Форма 4.10.3 | Т-передача ТН</vt:lpstr>
      <vt:lpstr>Форма 1.0.1 | Т-гор.вода</vt:lpstr>
      <vt:lpstr>Форма 4.10.4 | Т-гор.вода</vt:lpstr>
      <vt:lpstr>Форма 1.0.1 | Т-подкл</vt:lpstr>
      <vt:lpstr>Форма 4.10.5 | Т-подкл</vt:lpstr>
      <vt:lpstr>Форма 1.0.1 | Т-подкл(инд)</vt:lpstr>
      <vt:lpstr>Форма 4.10.6 | Т-подкл(инд)</vt:lpstr>
      <vt:lpstr>Форма 1.0.1 | Форма 4.9</vt:lpstr>
      <vt:lpstr>Форма 4.9</vt:lpstr>
      <vt:lpstr>Форма 4.10.1</vt:lpstr>
      <vt:lpstr>Форма 1.0.2</vt:lpstr>
      <vt:lpstr>Сведения об изменении</vt:lpstr>
      <vt:lpstr>et_union_hor</vt:lpstr>
      <vt:lpstr>TEHSHEET</vt:lpstr>
      <vt:lpstr>modList14_1</vt:lpstr>
      <vt:lpstr>modList13</vt:lpstr>
      <vt:lpstr>modListTempFilter</vt:lpstr>
      <vt:lpstr>modCheckCyan</vt:lpstr>
      <vt:lpstr>REESTR_LINK</vt:lpstr>
      <vt:lpstr>REESTR_DS</vt:lpstr>
      <vt:lpstr>modHTTP</vt:lpstr>
      <vt:lpstr>modfrmRezimChoose</vt:lpstr>
      <vt:lpstr>modSheetMain</vt:lpstr>
      <vt:lpstr>REESTR_VT</vt:lpstr>
      <vt:lpstr>REESTR_VED</vt:lpstr>
      <vt:lpstr>modfrmReestrObj</vt:lpstr>
      <vt:lpstr>AllSheetsInThisWorkbook</vt:lpstr>
      <vt:lpstr>et_union_vert</vt:lpstr>
      <vt:lpstr>modInstruction</vt:lpstr>
      <vt:lpstr>modRegion</vt:lpstr>
      <vt:lpstr>modReestr</vt:lpstr>
      <vt:lpstr>modfrmReestr</vt:lpstr>
      <vt:lpstr>modUpdTemplMain</vt:lpstr>
      <vt:lpstr>REESTR_ORG</vt:lpstr>
      <vt:lpstr>modClassifierValidate</vt:lpstr>
      <vt:lpstr>modProv</vt:lpstr>
      <vt:lpstr>modHyp</vt:lpstr>
      <vt:lpstr>modServiceModule</vt:lpstr>
      <vt:lpstr>modList01</vt:lpstr>
      <vt:lpstr>modList02</vt:lpstr>
      <vt:lpstr>modList03</vt:lpstr>
      <vt:lpstr>REESTR_MO_FILTER</vt:lpstr>
      <vt:lpstr>REESTR_MO</vt:lpstr>
      <vt:lpstr>modInfo</vt:lpstr>
      <vt:lpstr>modList05</vt:lpstr>
      <vt:lpstr>modList06</vt:lpstr>
      <vt:lpstr>modList07</vt:lpstr>
      <vt:lpstr>modList11</vt:lpstr>
      <vt:lpstr>modList12</vt:lpstr>
      <vt:lpstr>modfrmDateChoose</vt:lpstr>
      <vt:lpstr>modComm</vt:lpstr>
      <vt:lpstr>modThisWorkbook</vt:lpstr>
      <vt:lpstr>modfrmReestrMR</vt:lpstr>
      <vt:lpstr>modfrmCheckUpdates</vt:lpstr>
    </vt:vector>
  </TitlesOfParts>
  <Template/>
  <Manager/>
  <Company>ФАС России</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keywords/>
  <dc:description/>
  <cp:lastModifiedBy>Мочалова Н.С.</cp:lastModifiedBy>
  <cp:lastPrinted>2013-08-29T08:11:20Z</cp:lastPrinted>
  <dcterms:created xsi:type="dcterms:W3CDTF">2004-05-21T07:18:45Z</dcterms:created>
  <dcterms:modified xsi:type="dcterms:W3CDTF">2023-05-04T10:45:42Z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